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6.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7.xml" ContentType="application/vnd.openxmlformats-officedocument.drawing+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harriscomputereur-my.sharepoint.com/personal/adam_fogo_onefile_co_uk/Documents/Documents/Spreadsheets/"/>
    </mc:Choice>
  </mc:AlternateContent>
  <xr:revisionPtr revIDLastSave="10" documentId="8_{1DC71485-2DBF-4DA1-AECC-3C41650FAE72}" xr6:coauthVersionLast="47" xr6:coauthVersionMax="47" xr10:uidLastSave="{7DCE8C76-6147-4ED2-99AB-2F83E0F0117E}"/>
  <bookViews>
    <workbookView xWindow="38280" yWindow="-120" windowWidth="29040" windowHeight="15720" tabRatio="754" xr2:uid="{00000000-000D-0000-FFFF-FFFF00000000}"/>
  </bookViews>
  <sheets>
    <sheet name="Overview" sheetId="20" r:id="rId1"/>
    <sheet name="AllUsers" sheetId="6" r:id="rId2"/>
    <sheet name="Users" sheetId="7" r:id="rId3"/>
    <sheet name="Units" sheetId="9" r:id="rId4"/>
    <sheet name="Standards" sheetId="8" r:id="rId5"/>
    <sheet name="ActionPlan1" sheetId="10" r:id="rId6"/>
    <sheet name="Assessments" sheetId="11" r:id="rId7"/>
    <sheet name="Reviews" sheetId="12" r:id="rId8"/>
    <sheet name="Timesheets" sheetId="13" r:id="rId9"/>
    <sheet name="RegisterAttendance" sheetId="14" r:id="rId10"/>
    <sheet name="CourseActivity" sheetId="15" r:id="rId11"/>
    <sheet name="VisitEvents" sheetId="16" r:id="rId12"/>
    <sheet name="Events" sheetId="17" r:id="rId13"/>
    <sheet name="CompletionDateChanges" sheetId="18" r:id="rId14"/>
    <sheet name="Scorecard" sheetId="19" r:id="rId15"/>
    <sheet name="Enrolment" sheetId="21" r:id="rId16"/>
    <sheet name="ActiveLearning" sheetId="22" r:id="rId17"/>
    <sheet name="Placements" sheetId="36" r:id="rId18"/>
    <sheet name="LinkedUsers" sheetId="37" r:id="rId19"/>
    <sheet name="CustomForms" sheetId="3" r:id="rId20"/>
    <sheet name="Schema" sheetId="5" r:id="rId21"/>
    <sheet name="Look-Up Tables" sheetId="2" state="hidden"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20" l="1"/>
  <c r="B22" i="20"/>
  <c r="C11" i="20"/>
  <c r="C12" i="20"/>
  <c r="C13" i="20"/>
  <c r="C14" i="20"/>
  <c r="C4" i="20"/>
  <c r="C16" i="20"/>
  <c r="C5" i="20"/>
  <c r="C17" i="20"/>
  <c r="C6" i="20"/>
  <c r="C18" i="20"/>
  <c r="C7" i="20"/>
  <c r="C19" i="20"/>
  <c r="C8" i="20"/>
  <c r="C20" i="20"/>
  <c r="C9" i="20"/>
  <c r="C21" i="20"/>
  <c r="C10" i="20"/>
  <c r="C23" i="20"/>
  <c r="C22" i="20"/>
  <c r="C15" i="20"/>
  <c r="I4" i="20" l="1"/>
  <c r="B21" i="20"/>
  <c r="F1" i="37"/>
  <c r="F1" i="36"/>
  <c r="B20" i="20"/>
  <c r="F1" i="22"/>
  <c r="B19" i="20"/>
  <c r="H1" i="21"/>
  <c r="B18" i="20"/>
  <c r="I7" i="20"/>
  <c r="B4" i="20"/>
  <c r="B5" i="20"/>
  <c r="B6" i="20"/>
  <c r="B7" i="20"/>
  <c r="B8" i="20"/>
  <c r="B9" i="20"/>
  <c r="B10" i="20"/>
  <c r="B11" i="20"/>
  <c r="B12" i="20"/>
  <c r="B13" i="20"/>
  <c r="B14" i="20"/>
  <c r="B15" i="20"/>
  <c r="B16" i="20"/>
  <c r="B17" i="20"/>
  <c r="B23" i="20"/>
  <c r="V1" i="5"/>
  <c r="H1" i="3"/>
  <c r="F1" i="19"/>
  <c r="F1" i="18"/>
  <c r="F1" i="17"/>
  <c r="F1" i="16"/>
  <c r="E1" i="15"/>
  <c r="E1" i="14"/>
  <c r="G1" i="13"/>
  <c r="F1" i="12"/>
  <c r="F1" i="11"/>
  <c r="F1" i="10"/>
  <c r="F1" i="9"/>
  <c r="F1" i="8"/>
  <c r="F1" i="7"/>
  <c r="F1" i="6"/>
</calcChain>
</file>

<file path=xl/sharedStrings.xml><?xml version="1.0" encoding="utf-8"?>
<sst xmlns="http://schemas.openxmlformats.org/spreadsheetml/2006/main" count="1524" uniqueCount="785">
  <si>
    <t xml:space="preserve">OneFile Data Exports </t>
  </si>
  <si>
    <t>Available data export files</t>
  </si>
  <si>
    <t>Link to sheet</t>
  </si>
  <si>
    <t>Document Version</t>
  </si>
  <si>
    <t>Last Updated</t>
  </si>
  <si>
    <t>Version</t>
  </si>
  <si>
    <t>Date of Change</t>
  </si>
  <si>
    <t>Description</t>
  </si>
  <si>
    <t>AllUsers</t>
  </si>
  <si>
    <t>New file - Scorecard</t>
  </si>
  <si>
    <t>Users</t>
  </si>
  <si>
    <t>New document design, data types and field lengths now included</t>
  </si>
  <si>
    <t>Standards</t>
  </si>
  <si>
    <t>Units</t>
  </si>
  <si>
    <t>ActionPlan1</t>
  </si>
  <si>
    <t>Assessments</t>
  </si>
  <si>
    <t>Reviews</t>
  </si>
  <si>
    <t>Timesheets</t>
  </si>
  <si>
    <t>RegisterAttendance</t>
  </si>
  <si>
    <t>CourseActivity</t>
  </si>
  <si>
    <t>Visit Events</t>
  </si>
  <si>
    <t>Events</t>
  </si>
  <si>
    <t>CompletionDateChanges</t>
  </si>
  <si>
    <t>Scorecard</t>
  </si>
  <si>
    <t>CustomForms</t>
  </si>
  <si>
    <t>All Users</t>
  </si>
  <si>
    <t>Field Name</t>
  </si>
  <si>
    <t>Data Type</t>
  </si>
  <si>
    <t>DB Table.Field Name</t>
  </si>
  <si>
    <t>OrganisationID</t>
  </si>
  <si>
    <t>Int</t>
  </si>
  <si>
    <t>tbl_User.OrganisationID</t>
  </si>
  <si>
    <t>UserID</t>
  </si>
  <si>
    <t>tbl_User.UserID</t>
  </si>
  <si>
    <t>Created</t>
  </si>
  <si>
    <t>Datetime</t>
  </si>
  <si>
    <t>tbl_User.datCreated</t>
  </si>
  <si>
    <t>LastName</t>
  </si>
  <si>
    <t>Varchar</t>
  </si>
  <si>
    <t>tbl_User.strLName</t>
  </si>
  <si>
    <t>FirstName</t>
  </si>
  <si>
    <t>tbl_User.strFName</t>
  </si>
  <si>
    <t>Group</t>
  </si>
  <si>
    <t>Max</t>
  </si>
  <si>
    <t>CachedGroupTerminology.strGroup</t>
  </si>
  <si>
    <t>Custom terminology for "role"</t>
  </si>
  <si>
    <t>MISReference</t>
  </si>
  <si>
    <t>tbl_User.strCentreRef</t>
  </si>
  <si>
    <t>MIS ID</t>
  </si>
  <si>
    <t>PICSID</t>
  </si>
  <si>
    <t>tbl_User.PICSID</t>
  </si>
  <si>
    <t>Legacy field (used with PICS Desktop)</t>
  </si>
  <si>
    <t>DateLastLoggedIn</t>
  </si>
  <si>
    <t>tbl_User.datLogin</t>
  </si>
  <si>
    <t>Users (Learners)</t>
  </si>
  <si>
    <t>GroupID</t>
  </si>
  <si>
    <t>tbl_User.GroupID</t>
  </si>
  <si>
    <t>See Lookup table</t>
  </si>
  <si>
    <t>Username</t>
  </si>
  <si>
    <t>tbl_User.strUsername</t>
  </si>
  <si>
    <t>Email</t>
  </si>
  <si>
    <t>tbl_User.strEmail</t>
  </si>
  <si>
    <t>Address</t>
  </si>
  <si>
    <t>tbl_User.strAddress</t>
  </si>
  <si>
    <t>Telephone</t>
  </si>
  <si>
    <t>tbl_User.strTelephone</t>
  </si>
  <si>
    <t>Comments</t>
  </si>
  <si>
    <t>tbl_User.strComments</t>
  </si>
  <si>
    <t>DateCreated</t>
  </si>
  <si>
    <t>Company</t>
  </si>
  <si>
    <t>tbl_User.strCompany</t>
  </si>
  <si>
    <t>CompanyAddress</t>
  </si>
  <si>
    <t>tbl_User.strWorkAddress</t>
  </si>
  <si>
    <t>isLocked</t>
  </si>
  <si>
    <t>Bit</t>
  </si>
  <si>
    <t>tbl_User.bitLock</t>
  </si>
  <si>
    <t>DateLogin</t>
  </si>
  <si>
    <t>DateReview</t>
  </si>
  <si>
    <t>tbl_User.datReview</t>
  </si>
  <si>
    <t>DateModified</t>
  </si>
  <si>
    <t>tbl_User.datModified</t>
  </si>
  <si>
    <t>AwardRegNo</t>
  </si>
  <si>
    <t>tbl_User.strAwardReg</t>
  </si>
  <si>
    <t>DateAwardReg</t>
  </si>
  <si>
    <t>tbl_User.datAwardReg</t>
  </si>
  <si>
    <t>DateCentreReg</t>
  </si>
  <si>
    <t>tbl_User.datCentreRegister</t>
  </si>
  <si>
    <t>DateOfBirth</t>
  </si>
  <si>
    <t>tbl_User.datDOB</t>
  </si>
  <si>
    <t>DateStarted</t>
  </si>
  <si>
    <t>tbl_User.datStart</t>
  </si>
  <si>
    <t>ClassroomID</t>
  </si>
  <si>
    <t>tbl_User.ClassroomID</t>
  </si>
  <si>
    <t>LockReason</t>
  </si>
  <si>
    <t>tbl_User.strLockReason</t>
  </si>
  <si>
    <t>CentreRef</t>
  </si>
  <si>
    <t>PlacementID</t>
  </si>
  <si>
    <t>tbl_User.PlacementID</t>
  </si>
  <si>
    <t>isLicenceCommitted</t>
  </si>
  <si>
    <t>tbl_User.bitLicenceCommitted</t>
  </si>
  <si>
    <t>DateArchived</t>
  </si>
  <si>
    <t>tbl_User.datArchive</t>
  </si>
  <si>
    <t>DateLastEvent</t>
  </si>
  <si>
    <t>tbl_User.LastEventDate</t>
  </si>
  <si>
    <t>DateLicenceCommitted</t>
  </si>
  <si>
    <t>tbl_User.datLicenceCommitted</t>
  </si>
  <si>
    <t>DateLastActivity</t>
  </si>
  <si>
    <t>tbl_User.LastActivityDate</t>
  </si>
  <si>
    <t>TaskCount</t>
  </si>
  <si>
    <t>UserCount.TaskCount</t>
  </si>
  <si>
    <t>NewsfeedCount</t>
  </si>
  <si>
    <t>UserCount.NewsfeedCount</t>
  </si>
  <si>
    <t>MessageCount</t>
  </si>
  <si>
    <t>UserCount.MessageCount</t>
  </si>
  <si>
    <t>Mobile</t>
  </si>
  <si>
    <t>tbl_User.strMobile</t>
  </si>
  <si>
    <t>isExternalFunded</t>
  </si>
  <si>
    <t>tbl_Learner.bitExternalFunding</t>
  </si>
  <si>
    <t>FundingAmount</t>
  </si>
  <si>
    <t>Float</t>
  </si>
  <si>
    <t>tbl_Learner.floFundingAmount</t>
  </si>
  <si>
    <t>DateFundingFrom</t>
  </si>
  <si>
    <t>tbl_Learner.datFundingFrom</t>
  </si>
  <si>
    <t>DateFundingTo</t>
  </si>
  <si>
    <t>tbl_Learner.datFundingTo</t>
  </si>
  <si>
    <t>isBSLiteracy</t>
  </si>
  <si>
    <t>tbl_Learner.bitBSLiteracy</t>
  </si>
  <si>
    <t>isBSNumeracy</t>
  </si>
  <si>
    <t>tbl_Learner.bitBSNumeracy</t>
  </si>
  <si>
    <t>isBSIT</t>
  </si>
  <si>
    <t>tbl_Learner.bitBSIT</t>
  </si>
  <si>
    <t>ProviderID</t>
  </si>
  <si>
    <t>tbl_Learner.ProviderID</t>
  </si>
  <si>
    <t>isUseReviews</t>
  </si>
  <si>
    <t>bit</t>
  </si>
  <si>
    <t>tbl_Learner.bitUseReview</t>
  </si>
  <si>
    <t>isSpecial</t>
  </si>
  <si>
    <t>tbl_Learner.bitSpecial</t>
  </si>
  <si>
    <t>SpecialComments</t>
  </si>
  <si>
    <t>tbl_Learner.strSpecial</t>
  </si>
  <si>
    <t>L12</t>
  </si>
  <si>
    <t>Char</t>
  </si>
  <si>
    <t>tbl_Learner.L12</t>
  </si>
  <si>
    <t>L13</t>
  </si>
  <si>
    <t>tbl_Learner.L13</t>
  </si>
  <si>
    <t>L14</t>
  </si>
  <si>
    <t>tbl_Learner.L14</t>
  </si>
  <si>
    <t>L15</t>
  </si>
  <si>
    <t>tbl_Learner.L15</t>
  </si>
  <si>
    <t>L16</t>
  </si>
  <si>
    <t>tbl_Learner.L16</t>
  </si>
  <si>
    <t>DateAnticipation</t>
  </si>
  <si>
    <t>tbl_Learner.datAnticipation</t>
  </si>
  <si>
    <t>isNSD</t>
  </si>
  <si>
    <t>Legacy field (will always show as 0)</t>
  </si>
  <si>
    <t>ULN</t>
  </si>
  <si>
    <t>tbl_Learner.ULN</t>
  </si>
  <si>
    <t>NINO</t>
  </si>
  <si>
    <t>tbl_Learner.NINO</t>
  </si>
  <si>
    <t>isALN</t>
  </si>
  <si>
    <t>tbl_Learner.bitLSF</t>
  </si>
  <si>
    <t>isASN</t>
  </si>
  <si>
    <t>tbl_Learner.bitASN</t>
  </si>
  <si>
    <t>SummativeIVComments</t>
  </si>
  <si>
    <t>tbl_Learner.strSummativeIVComments</t>
  </si>
  <si>
    <t>SummativeIVID</t>
  </si>
  <si>
    <t>tbl_Learner.SummativeIVID</t>
  </si>
  <si>
    <t>DateSummativeIVSign</t>
  </si>
  <si>
    <t>tbl_Learner.datSummativeIVSign</t>
  </si>
  <si>
    <t>SummativeIVName</t>
  </si>
  <si>
    <t>tbl_Learner.strSummativeIVName</t>
  </si>
  <si>
    <t>SummativeEVComments</t>
  </si>
  <si>
    <t>tbl_Learner.strSummativeEVComments</t>
  </si>
  <si>
    <t>SummativeEVID</t>
  </si>
  <si>
    <t>tbl_Learner.SummativeEVID</t>
  </si>
  <si>
    <t>DateSummativeEVSign</t>
  </si>
  <si>
    <t>tbl_Learner.datSummativeEVSign</t>
  </si>
  <si>
    <t>SummativeEVName</t>
  </si>
  <si>
    <t>tbl_Learner.strSummativeEVName</t>
  </si>
  <si>
    <t>DateActualEnd</t>
  </si>
  <si>
    <t>tbl_Learner.datActualEnd</t>
  </si>
  <si>
    <t>DatePlannedEnd</t>
  </si>
  <si>
    <t>tbl_Learner.datPlannedEnd</t>
  </si>
  <si>
    <t>DateRealisticEnd</t>
  </si>
  <si>
    <t>tbl_Learner.datRealisticEnd</t>
  </si>
  <si>
    <t>isWithholdExport</t>
  </si>
  <si>
    <t>tbl_Learner.bitWithholdExport</t>
  </si>
  <si>
    <t>Legacy field (prevents data export from PICS Desktop)</t>
  </si>
  <si>
    <t>Classroom</t>
  </si>
  <si>
    <t>tbl_Classroom.strClassroom</t>
  </si>
  <si>
    <t>Placement</t>
  </si>
  <si>
    <t>tbl_Placement.strPlacement</t>
  </si>
  <si>
    <t>Fax</t>
  </si>
  <si>
    <t>tbl_Placement.strFax</t>
  </si>
  <si>
    <t>LearnerStatus</t>
  </si>
  <si>
    <t>tbl_LearnerStatus.strLearnerStatus</t>
  </si>
  <si>
    <t>Progress</t>
  </si>
  <si>
    <t>Cache_UserProgress.Progress</t>
  </si>
  <si>
    <t>tbl_User.strFName + tbl_User.strLName</t>
  </si>
  <si>
    <t>Target Progress</t>
  </si>
  <si>
    <t>Learner_TargetProgress.TargetProgress</t>
  </si>
  <si>
    <t>SmallInt</t>
  </si>
  <si>
    <t>LearnerOffTheJob.ContractedHours</t>
  </si>
  <si>
    <t>Target Off-The-Job Hours</t>
  </si>
  <si>
    <t>Calculated</t>
  </si>
  <si>
    <t>Target Off-The-Job %</t>
  </si>
  <si>
    <t>TinyInt</t>
  </si>
  <si>
    <t>LearnerOffTheJob.TargetPercentage</t>
  </si>
  <si>
    <t>Actual Off-The-Job Hours</t>
  </si>
  <si>
    <t>LearnerOffTheJob.CachedActualHours</t>
  </si>
  <si>
    <t>Off-The-Job %</t>
  </si>
  <si>
    <t>LearnerOffTheJob.CachedPercentage</t>
  </si>
  <si>
    <t>Default Employer Name</t>
  </si>
  <si>
    <t>Default Employer Email Address</t>
  </si>
  <si>
    <t>`</t>
  </si>
  <si>
    <t>Standards (Learning Aims)</t>
  </si>
  <si>
    <t>tbl_User_X_Standard.UserID</t>
  </si>
  <si>
    <t>StandardID</t>
  </si>
  <si>
    <t>tbl_User_X_Standard.StandardID</t>
  </si>
  <si>
    <t>Title</t>
  </si>
  <si>
    <t>tbl_Standard.strTitle</t>
  </si>
  <si>
    <t>NDAQCode</t>
  </si>
  <si>
    <t>tbl_Standard.NDAQCode</t>
  </si>
  <si>
    <t>tbl_Standard.Version</t>
  </si>
  <si>
    <t>ActualStartDate</t>
  </si>
  <si>
    <t>tbl_User_X_Standard.datActualStart</t>
  </si>
  <si>
    <t>AnticipatedCompletionDate</t>
  </si>
  <si>
    <t>tbl_User_X_Standard.datAnticipation</t>
  </si>
  <si>
    <t>AchievedDate</t>
  </si>
  <si>
    <t>tbl_User_X_Standard.datAchieved</t>
  </si>
  <si>
    <t>CertificateApplyDate</t>
  </si>
  <si>
    <t>tbl_User_X_Standard.datCertificateApply</t>
  </si>
  <si>
    <t>CertificateReceiveDate</t>
  </si>
  <si>
    <t>tbl_User_X_Standard.datCertificateReceive</t>
  </si>
  <si>
    <t>Claimed</t>
  </si>
  <si>
    <t>tbl_User_X_Standard.datClaimed</t>
  </si>
  <si>
    <t>IVSignedDate</t>
  </si>
  <si>
    <t>tbl_User_X_Standard.datIVSign</t>
  </si>
  <si>
    <t>IVSignedName</t>
  </si>
  <si>
    <t>tbl_User_X_Standard.strIVName</t>
  </si>
  <si>
    <t>IVSignedComments</t>
  </si>
  <si>
    <t>tbl_User_X_Standard.strIVComments</t>
  </si>
  <si>
    <t>EVSignedDate</t>
  </si>
  <si>
    <t>tbl_User_X_Standard.datEVSign</t>
  </si>
  <si>
    <t>EVSignedName</t>
  </si>
  <si>
    <t>tbl_User_X_Standard.strEVName</t>
  </si>
  <si>
    <t>EVSignedComments</t>
  </si>
  <si>
    <t>tbl_User_X_Standard.strEVComments</t>
  </si>
  <si>
    <t>StatusDate</t>
  </si>
  <si>
    <t>tbl_User_X_Standard.datStatus</t>
  </si>
  <si>
    <t>Status</t>
  </si>
  <si>
    <t>tbl_User_X_Standard_Status.strUXSStatus</t>
  </si>
  <si>
    <t>tbl_User_X_Standard.intProgress</t>
  </si>
  <si>
    <t>BTECGrade</t>
  </si>
  <si>
    <t>tbl_User_X_Standard.strGrade</t>
  </si>
  <si>
    <t>AwardRegistration</t>
  </si>
  <si>
    <t>tbl_User_X_Standard.strAwardReg</t>
  </si>
  <si>
    <t>AssignedAssessorID</t>
  </si>
  <si>
    <t>AssignedAssessorName</t>
  </si>
  <si>
    <t>tbl_User.strLName + tbl_User.strFName</t>
  </si>
  <si>
    <t>AssignedIVID</t>
  </si>
  <si>
    <t>AssignedIVName</t>
  </si>
  <si>
    <t>AssignedEVID</t>
  </si>
  <si>
    <t>AssignedEVName</t>
  </si>
  <si>
    <t>TargetProgress</t>
  </si>
  <si>
    <t>Takes average of unit target progress</t>
  </si>
  <si>
    <t>Units (Unit Summaries)</t>
  </si>
  <si>
    <t>tbl_UserUnit.UserID</t>
  </si>
  <si>
    <t>tbl_UserUnit.datAnticipation</t>
  </si>
  <si>
    <t>Cache_UserUnit.Progress</t>
  </si>
  <si>
    <t>LearningAimNDAQ</t>
  </si>
  <si>
    <t>LearningAimTitle</t>
  </si>
  <si>
    <t>UnitNDAQ</t>
  </si>
  <si>
    <t>tbl_Unit.NDAQCode</t>
  </si>
  <si>
    <t>UnitCode</t>
  </si>
  <si>
    <t>tbl_Unit.strDisplay</t>
  </si>
  <si>
    <t>UnitTitle</t>
  </si>
  <si>
    <t>tbl_Unit.strTitle</t>
  </si>
  <si>
    <t>CreditValue</t>
  </si>
  <si>
    <t>tbl_Unit.intUV</t>
  </si>
  <si>
    <t>GLH</t>
  </si>
  <si>
    <t>tbl_Unit.intGLH</t>
  </si>
  <si>
    <t>AssessorName</t>
  </si>
  <si>
    <t>tbl_UserUnit.strAssessorName</t>
  </si>
  <si>
    <t>TraineeName</t>
  </si>
  <si>
    <t>tbl_UserUnit.strTraineeName</t>
  </si>
  <si>
    <t>LearnerName</t>
  </si>
  <si>
    <t>tbl_UserUnit.strLearnerName</t>
  </si>
  <si>
    <t>IVName</t>
  </si>
  <si>
    <t>tbl_UserUnit.strIVName</t>
  </si>
  <si>
    <t>SLAID</t>
  </si>
  <si>
    <t>tbl_UserUnit.SLAID</t>
  </si>
  <si>
    <t>SLAName</t>
  </si>
  <si>
    <t>tbl_UserUnit.strSLAName</t>
  </si>
  <si>
    <t>DateSLASign</t>
  </si>
  <si>
    <t>tbl_UserUnit.datSLASign</t>
  </si>
  <si>
    <t>SLIVID</t>
  </si>
  <si>
    <t>tbl_UserUnit.SLIVID</t>
  </si>
  <si>
    <t>StatusID</t>
  </si>
  <si>
    <t>tbl_UserUnit.StatusID</t>
  </si>
  <si>
    <t>DateLearnerSign</t>
  </si>
  <si>
    <t>tbl_UserUnit.datLearnerSign</t>
  </si>
  <si>
    <t>DateAssessorSign</t>
  </si>
  <si>
    <t>tbl_UserUnit.datAssessorSign</t>
  </si>
  <si>
    <t>TraineeSign</t>
  </si>
  <si>
    <t>tbl_UserUnit.datTraineeSign</t>
  </si>
  <si>
    <t>IVSign</t>
  </si>
  <si>
    <t>tbl_UserUnit.datIVSign</t>
  </si>
  <si>
    <t>isActive</t>
  </si>
  <si>
    <t>tbl_UserUnit.bitActive</t>
  </si>
  <si>
    <t>AssessorID</t>
  </si>
  <si>
    <t>tbl_UserUnit.AssessorID</t>
  </si>
  <si>
    <t>TraineeID</t>
  </si>
  <si>
    <t>tbl_UserUnit.TraineeID</t>
  </si>
  <si>
    <t>IVID</t>
  </si>
  <si>
    <t>tbl_UserUnit.IVID</t>
  </si>
  <si>
    <t>isIVRejected</t>
  </si>
  <si>
    <t>tbl_UserUnit.bitIVRejected</t>
  </si>
  <si>
    <t>DateStartPlanned</t>
  </si>
  <si>
    <t>tbl_UserUnit.datStartPlanned</t>
  </si>
  <si>
    <t>DateStartActual</t>
  </si>
  <si>
    <t>tbl_UserUnit.datStartActual</t>
  </si>
  <si>
    <t>SLIVName</t>
  </si>
  <si>
    <t>tbl_UserUnit.strSLIVName</t>
  </si>
  <si>
    <t>DateSLIVSIgn</t>
  </si>
  <si>
    <t>tbl_UserUnit.datSLIVSign</t>
  </si>
  <si>
    <t>SLIVStatusID</t>
  </si>
  <si>
    <t>tbl_UserUnit.SLIVStatusID</t>
  </si>
  <si>
    <t>UnitID</t>
  </si>
  <si>
    <t>tbl_Unit.UnitID</t>
  </si>
  <si>
    <t>tbl_UserUnit.StandardID</t>
  </si>
  <si>
    <t>ActionPlan1 (Plans)</t>
  </si>
  <si>
    <t>tbl_ActionPlan1.strAssessorName</t>
  </si>
  <si>
    <t>tbl_ActionPlan1.strLearnerName</t>
  </si>
  <si>
    <t>tbl_ActionPlan1.strIVName</t>
  </si>
  <si>
    <t>tbl_ActionPlan1.StatusID</t>
  </si>
  <si>
    <t>tbl_ActionPlan1.datLearnerSign</t>
  </si>
  <si>
    <t>tbl_ActionPlan1.datAssessorSign</t>
  </si>
  <si>
    <t>tbl_ActionPlan1.AssessorID</t>
  </si>
  <si>
    <t>tbl_ActionPlan1.IVID</t>
  </si>
  <si>
    <t>tbl_ActionPlan1.strTitle</t>
  </si>
  <si>
    <t>DateAssessment</t>
  </si>
  <si>
    <t>tbl_ActionPlan1.datAssessment</t>
  </si>
  <si>
    <t>EVName</t>
  </si>
  <si>
    <t>tbl_ActionPlan1.strEVName</t>
  </si>
  <si>
    <t>DateIVSign</t>
  </si>
  <si>
    <t>tbl_ActionPlan1.datIVSign</t>
  </si>
  <si>
    <t>DateEVSign</t>
  </si>
  <si>
    <t>tbl_ActionPlan1.datEVSign</t>
  </si>
  <si>
    <t>DateVisit</t>
  </si>
  <si>
    <t>tbl_ActionPlan1.datVisit</t>
  </si>
  <si>
    <t>tbl_ActionPlan1.datReview</t>
  </si>
  <si>
    <t>DateCancelled</t>
  </si>
  <si>
    <t>tbl_ActionPlan1.datCancelled</t>
  </si>
  <si>
    <t>CancelledReason</t>
  </si>
  <si>
    <t>tbl_ActionPlan1.strCancelledReason</t>
  </si>
  <si>
    <t>isVisit</t>
  </si>
  <si>
    <t>tbl_ActionPlan1.bitVisit</t>
  </si>
  <si>
    <t>isDeleted</t>
  </si>
  <si>
    <t>tbl_ActionPlan1.bitDeleted</t>
  </si>
  <si>
    <t>LeadIVID</t>
  </si>
  <si>
    <t>tbl_ActionPlan1.LeadIVID</t>
  </si>
  <si>
    <t>LeadIVName</t>
  </si>
  <si>
    <t>tbl_ActionPlan1.strLeadIVName</t>
  </si>
  <si>
    <t>DateLeadIVSign</t>
  </si>
  <si>
    <t>tbl_ActionPlan1.datLeadIVSign</t>
  </si>
  <si>
    <t>VisitType</t>
  </si>
  <si>
    <t>func_VisitType_GetDictionaryResolved.VisitType</t>
  </si>
  <si>
    <t>ActionPlan1ID</t>
  </si>
  <si>
    <t>tbl_ActionPlan1.ActionPlan1ID</t>
  </si>
  <si>
    <t>OutcomeID</t>
  </si>
  <si>
    <t>tbl_ActionPlan1.OutcomeID</t>
  </si>
  <si>
    <t>FromTemplateID</t>
  </si>
  <si>
    <t>tbl_ActionPlan1.TemplateID</t>
  </si>
  <si>
    <t>tbl_Assessment.UserID,</t>
  </si>
  <si>
    <t>tbl_User.OrganisationID,</t>
  </si>
  <si>
    <t>tbl_Assessment.strAssessorName</t>
  </si>
  <si>
    <t>tbl_Assessment.strTraineeName</t>
  </si>
  <si>
    <t>tbl_Assessment.strLearnerName</t>
  </si>
  <si>
    <t>tbl_Assessment.strIVName</t>
  </si>
  <si>
    <t>tbl_Assessment.SLAID,</t>
  </si>
  <si>
    <t>tbl_Assessment.datSLASign</t>
  </si>
  <si>
    <t>tbl_Assessment.SLIVID,</t>
  </si>
  <si>
    <t>tbl_Assessment.StatusID,</t>
  </si>
  <si>
    <t>tbl_Assessment.datLearnerSign</t>
  </si>
  <si>
    <t>tbl_Assessment.datAssessorSign</t>
  </si>
  <si>
    <t>tbl_Assessment.AssessorID,</t>
  </si>
  <si>
    <t>tbl_Assessment.TraineeID,</t>
  </si>
  <si>
    <t>tbl_Assessment.IVID,</t>
  </si>
  <si>
    <t>tbl_Assessment.bitIVRejected</t>
  </si>
  <si>
    <t>tbl_Assessment.strSLIVName</t>
  </si>
  <si>
    <t>AssessmentID</t>
  </si>
  <si>
    <t>tbl_Assessment.AssessmentID,</t>
  </si>
  <si>
    <t>ReportAssessorID</t>
  </si>
  <si>
    <t>tbl_Assessment.ReportAssessorID,</t>
  </si>
  <si>
    <t>AuthorID</t>
  </si>
  <si>
    <t>tbl_Assessment.AuthorID,</t>
  </si>
  <si>
    <t>Method</t>
  </si>
  <si>
    <t>tbl_Method.strMethod</t>
  </si>
  <si>
    <t>Ref</t>
  </si>
  <si>
    <t>tbl_Assessment.strRef</t>
  </si>
  <si>
    <t>tbl_Assessment.strTitle</t>
  </si>
  <si>
    <t>tbl_Assessment.datAssessment</t>
  </si>
  <si>
    <t>WBRID</t>
  </si>
  <si>
    <t>tbl_Assessment.WBRID,</t>
  </si>
  <si>
    <t>tbl_Assessment.strSLAName</t>
  </si>
  <si>
    <t>tbl_Assessment.strEVName</t>
  </si>
  <si>
    <t>DateTraineeSign</t>
  </si>
  <si>
    <t>tbl_Assessment.datTraineeSign</t>
  </si>
  <si>
    <t>tbl_Assessment.datIVSign</t>
  </si>
  <si>
    <t>DateSLIVSign</t>
  </si>
  <si>
    <t>tbl_Assessment.datSLIVSign</t>
  </si>
  <si>
    <t>tbl_Assessment.datEVSign</t>
  </si>
  <si>
    <t>tbl_Assessment.datCreated</t>
  </si>
  <si>
    <t>tbl_Assessment.datModified</t>
  </si>
  <si>
    <t>DateDeadline</t>
  </si>
  <si>
    <t>tbl_Assessment.datDeadline</t>
  </si>
  <si>
    <t>DateWBRSign</t>
  </si>
  <si>
    <t>tbl_Assessment.datWBRSign</t>
  </si>
  <si>
    <t>WBRName</t>
  </si>
  <si>
    <t>tbl_Assessment.strWBRName</t>
  </si>
  <si>
    <t>TravelTime</t>
  </si>
  <si>
    <t>tbl_Assessment.intTravelTime</t>
  </si>
  <si>
    <t>AssessmentTime</t>
  </si>
  <si>
    <t>tbl_Assessment.intAssessmentTime</t>
  </si>
  <si>
    <t>LearnerAssessmentTime</t>
  </si>
  <si>
    <t>tbl_Assessment.intLearnerAssessmentTime</t>
  </si>
  <si>
    <t>Legacy field (no longer recorded against assessments)</t>
  </si>
  <si>
    <t>tbl_Assessment.TemplateID</t>
  </si>
  <si>
    <t>The ID of the assessment template used</t>
  </si>
  <si>
    <t>tbl_Usetbl_Review.UserID,</t>
  </si>
  <si>
    <t>tbl_Usetbl_Review.PICSID</t>
  </si>
  <si>
    <t>tbl_Usetbl_Review.OrganisationID,</t>
  </si>
  <si>
    <t>tbl_Review.strAssessorName</t>
  </si>
  <si>
    <t>tbl_Review.strLearnerName</t>
  </si>
  <si>
    <t>tbl_Review.datLearnerSign</t>
  </si>
  <si>
    <t>tbl_Review.datAssessorSign</t>
  </si>
  <si>
    <t>tbl_Review.AssessorID,</t>
  </si>
  <si>
    <t>tbl_Review.datReview</t>
  </si>
  <si>
    <t>DateScheduled</t>
  </si>
  <si>
    <t>tbl_Review.datScheduledDate</t>
  </si>
  <si>
    <t>isScheduledTime</t>
  </si>
  <si>
    <t>tbl_Review.bitScheduledTimeSet</t>
  </si>
  <si>
    <t>DateStart</t>
  </si>
  <si>
    <t>tbl_Review.datStartDate</t>
  </si>
  <si>
    <t>tbl_Review.Progress,</t>
  </si>
  <si>
    <t>Overall progress at the time the review was started</t>
  </si>
  <si>
    <t>tbl_Review.WBRID,</t>
  </si>
  <si>
    <t>tbl_Review.strWBRName</t>
  </si>
  <si>
    <t>tbl_Review.datWBRSign</t>
  </si>
  <si>
    <t>PICSUI</t>
  </si>
  <si>
    <t>Uniqueidentifier</t>
  </si>
  <si>
    <t>tbl_Review.PICSUI,</t>
  </si>
  <si>
    <t>ReviewStatus</t>
  </si>
  <si>
    <t>tbl_ReviewStatus.ReviewStatus</t>
  </si>
  <si>
    <t>ReviewID</t>
  </si>
  <si>
    <t>tbl_Review.ReviewID</t>
  </si>
  <si>
    <t>LearnerID</t>
  </si>
  <si>
    <t>tbl_Learner.LearnerID</t>
  </si>
  <si>
    <t>Time Spent By</t>
  </si>
  <si>
    <t>Time Recorded By</t>
  </si>
  <si>
    <t>Category</t>
  </si>
  <si>
    <t>tbl_TimesheetCategory.strTimesheetCategory</t>
  </si>
  <si>
    <t>Date From</t>
  </si>
  <si>
    <t>tbl_Timesheet.datFrom</t>
  </si>
  <si>
    <t>Date To</t>
  </si>
  <si>
    <t>tbl_Timesheet.datTo</t>
  </si>
  <si>
    <t>Description of Session</t>
  </si>
  <si>
    <t>tbl_Timesheet.strComments</t>
  </si>
  <si>
    <t>Time (Minutes)</t>
  </si>
  <si>
    <t>int</t>
  </si>
  <si>
    <t>tbl_Timesheet.intTime</t>
  </si>
  <si>
    <t>Off-the-job</t>
  </si>
  <si>
    <t>tbl_Timesheet.IsOffTheJob</t>
  </si>
  <si>
    <t>Register Attendance</t>
  </si>
  <si>
    <t>Register</t>
  </si>
  <si>
    <t>tbl_Register.Title</t>
  </si>
  <si>
    <t>Register Title</t>
  </si>
  <si>
    <t>Location</t>
  </si>
  <si>
    <t>tbl_RegisterSession.Location</t>
  </si>
  <si>
    <t>Date</t>
  </si>
  <si>
    <t>tbl_RegisterSession.StartDate</t>
  </si>
  <si>
    <t>Duration (hh:mm:ss)</t>
  </si>
  <si>
    <t>Session End time - Start time - lateness</t>
  </si>
  <si>
    <t>Assessor Name</t>
  </si>
  <si>
    <t>tbl_RegisterSession.strAssessorName</t>
  </si>
  <si>
    <t>Date Assessor Signed</t>
  </si>
  <si>
    <t>tbl_RegisterSession.dateCompleted</t>
  </si>
  <si>
    <t>Off the job</t>
  </si>
  <si>
    <t>tbl_RegisterSession.OffTheJob</t>
  </si>
  <si>
    <t>Learner</t>
  </si>
  <si>
    <t>Attendance</t>
  </si>
  <si>
    <t>tbl_RegisterSessionAttendee.AbsenceCodeID</t>
  </si>
  <si>
    <t>Attended if no absence code</t>
  </si>
  <si>
    <t>Reason for Absence</t>
  </si>
  <si>
    <t>tbl_AbsenceCode.AbsenceDesc</t>
  </si>
  <si>
    <t>Mins Late</t>
  </si>
  <si>
    <t>tbl_RegisterSessionAttendee.Lateness</t>
  </si>
  <si>
    <t>Course Activity</t>
  </si>
  <si>
    <t>VLE.dbo.Account.OneFileUserId</t>
  </si>
  <si>
    <t>Learner Name</t>
  </si>
  <si>
    <t>VLE.dbo.Account.FirstName + LastName</t>
  </si>
  <si>
    <t>Course Name</t>
  </si>
  <si>
    <t>VLE.dbo.Course.Name</t>
  </si>
  <si>
    <t>Assigned On</t>
  </si>
  <si>
    <t>VLE.dbo.CourseAccount.AssignedOn</t>
  </si>
  <si>
    <t>Started On</t>
  </si>
  <si>
    <t>VLE.dbo.CourseAccount.StartedOn</t>
  </si>
  <si>
    <t>Finished On</t>
  </si>
  <si>
    <t>VLE.dbo.CourseAccount.FinishedOn</t>
  </si>
  <si>
    <t>Activities Finished</t>
  </si>
  <si>
    <t>VLE.dbo.CourseAccount.ActivitiesFinished</t>
  </si>
  <si>
    <t>Total Activities</t>
  </si>
  <si>
    <t>VLE.dbo.CourseAccount.TotalActivities</t>
  </si>
  <si>
    <t>tbl_Organisation.OrganisationID</t>
  </si>
  <si>
    <t>Organisation Name</t>
  </si>
  <si>
    <t>tbl_Organisation.strName</t>
  </si>
  <si>
    <t>tbl_User.strFName + strLName</t>
  </si>
  <si>
    <t>Visit Date From</t>
  </si>
  <si>
    <t>tbl_Visit.datFrom</t>
  </si>
  <si>
    <t>Visit Date To</t>
  </si>
  <si>
    <t>tbl_Visit.datTo</t>
  </si>
  <si>
    <t>Visit Type</t>
  </si>
  <si>
    <t>tbl_Visit.VisitTypeID</t>
  </si>
  <si>
    <t>Visit Outcome</t>
  </si>
  <si>
    <t>tbl_VisitEventLog.strOutcome</t>
  </si>
  <si>
    <t>Date Rescheduled To</t>
  </si>
  <si>
    <t>tbl_VisitEventLog.datRescheduled</t>
  </si>
  <si>
    <t>Cancelled By Name</t>
  </si>
  <si>
    <t>Date Cancelled</t>
  </si>
  <si>
    <t>tbl_VisitEventLog.datEvent</t>
  </si>
  <si>
    <t>Reason</t>
  </si>
  <si>
    <t>tbl_VisitEventLog.strReason</t>
  </si>
  <si>
    <t>Events (Last 3 Days)</t>
  </si>
  <si>
    <t>CategoryID</t>
  </si>
  <si>
    <t>EventID</t>
  </si>
  <si>
    <t>tbl_Event.EventID</t>
  </si>
  <si>
    <t>tbl_Event.OrganisationID</t>
  </si>
  <si>
    <t>Unit Summary</t>
  </si>
  <si>
    <t>datEvent</t>
  </si>
  <si>
    <t>tbl_Event.datEvent</t>
  </si>
  <si>
    <t>Profile</t>
  </si>
  <si>
    <t>AssessmentPlan</t>
  </si>
  <si>
    <t>UserGroup</t>
  </si>
  <si>
    <t>See lookup table</t>
  </si>
  <si>
    <t>Login</t>
  </si>
  <si>
    <t>strEvent</t>
  </si>
  <si>
    <t>tbl_Event.strEvent</t>
  </si>
  <si>
    <t>Logout</t>
  </si>
  <si>
    <t>tbl_Event.CategoryID</t>
  </si>
  <si>
    <t>Portfolio</t>
  </si>
  <si>
    <t>PortfolioUserID</t>
  </si>
  <si>
    <t>tbl_Event.LearnerID</t>
  </si>
  <si>
    <t>Messages</t>
  </si>
  <si>
    <t>Tasks</t>
  </si>
  <si>
    <t>Expert Witness</t>
  </si>
  <si>
    <t>Review</t>
  </si>
  <si>
    <t>Feedback</t>
  </si>
  <si>
    <t>Appeals (Depracated)</t>
  </si>
  <si>
    <t>Completions</t>
  </si>
  <si>
    <t>Consistency Rules</t>
  </si>
  <si>
    <t>Timesheet</t>
  </si>
  <si>
    <t>Units Updated</t>
  </si>
  <si>
    <t>Attachments</t>
  </si>
  <si>
    <t>Journal</t>
  </si>
  <si>
    <t>Management</t>
  </si>
  <si>
    <t>Custom Data/ Ignite (Design)</t>
  </si>
  <si>
    <t>ILP (Design)</t>
  </si>
  <si>
    <t>Planned IV Activity Reminder</t>
  </si>
  <si>
    <t>Custom Reports</t>
  </si>
  <si>
    <t>Assessment Review</t>
  </si>
  <si>
    <t>Custom Data/ Ignite (Data)</t>
  </si>
  <si>
    <t>ILP (Data)</t>
  </si>
  <si>
    <t>Question Answer</t>
  </si>
  <si>
    <t>Assessor Observation</t>
  </si>
  <si>
    <t>Learner Interview</t>
  </si>
  <si>
    <t>Custom Workflow Form</t>
  </si>
  <si>
    <t>SMS Message</t>
  </si>
  <si>
    <t>Visit</t>
  </si>
  <si>
    <t>ActivityTask</t>
  </si>
  <si>
    <t>Current cost per credit</t>
  </si>
  <si>
    <t>Assessment Summative Feedback</t>
  </si>
  <si>
    <t>Message Task</t>
  </si>
  <si>
    <t>Acknowledge Feedback</t>
  </si>
  <si>
    <t>Acknowledge Extended Feedback</t>
  </si>
  <si>
    <t>Download Portfolio</t>
  </si>
  <si>
    <t>Registers</t>
  </si>
  <si>
    <t>Placement Attachment</t>
  </si>
  <si>
    <t>Learner Status</t>
  </si>
  <si>
    <t>Quality</t>
  </si>
  <si>
    <t>Private Documents</t>
  </si>
  <si>
    <t>Deletions</t>
  </si>
  <si>
    <t>Invited User</t>
  </si>
  <si>
    <t>Administrator</t>
  </si>
  <si>
    <t>Learning Journal</t>
  </si>
  <si>
    <t>Note</t>
  </si>
  <si>
    <t>Centre Details</t>
  </si>
  <si>
    <t>Centre Settings</t>
  </si>
  <si>
    <t>Portal</t>
  </si>
  <si>
    <t>Turnitin</t>
  </si>
  <si>
    <t>Pendo (Centre)</t>
  </si>
  <si>
    <t>Pendo (User)</t>
  </si>
  <si>
    <t>Integration</t>
  </si>
  <si>
    <t>Completion Date Changes</t>
  </si>
  <si>
    <t>Learner ID</t>
  </si>
  <si>
    <t>Standard ID</t>
  </si>
  <si>
    <t>Original Anticipated Completion Date</t>
  </si>
  <si>
    <t>OriginalACD.OriginalDate</t>
  </si>
  <si>
    <t>Previous Anticipated Completion Date</t>
  </si>
  <si>
    <t>EndDateChangeLog.PreviousAnticipatedCompletionDate</t>
  </si>
  <si>
    <t>New Anticipated Completion Date</t>
  </si>
  <si>
    <t>Reason Code</t>
  </si>
  <si>
    <t>Changed By ID</t>
  </si>
  <si>
    <t>EndDateChangeLog.ChangedByUserID</t>
  </si>
  <si>
    <t>Date Modified</t>
  </si>
  <si>
    <t>EndDateChangeLog.DateCreated</t>
  </si>
  <si>
    <t>OrganisationID </t>
  </si>
  <si>
    <t>Learner Scorecards</t>
  </si>
  <si>
    <t>Last Completed Scorecard </t>
  </si>
  <si>
    <t>Last Completed Average</t>
  </si>
  <si>
    <t>Growth </t>
  </si>
  <si>
    <t>Distance</t>
  </si>
  <si>
    <t>Standard </t>
  </si>
  <si>
    <t>Standard Title</t>
  </si>
  <si>
    <t>Custom Forms</t>
  </si>
  <si>
    <t>Learner Portfolio/
Centre Manager Tab</t>
  </si>
  <si>
    <t>Learner
Template</t>
  </si>
  <si>
    <t>Plan
(Assessor)</t>
  </si>
  <si>
    <t>Review
(Assessor)</t>
  </si>
  <si>
    <t>Review
(Learner)</t>
  </si>
  <si>
    <t>Review
(Employer)</t>
  </si>
  <si>
    <t>Assessor
Observation</t>
  </si>
  <si>
    <t>Learner
Interview</t>
  </si>
  <si>
    <t>IV Name</t>
  </si>
  <si>
    <t>Date Created</t>
  </si>
  <si>
    <t>PlanID</t>
  </si>
  <si>
    <t>Created By</t>
  </si>
  <si>
    <t>Employer Name</t>
  </si>
  <si>
    <t>CDMFormInstanceID</t>
  </si>
  <si>
    <t>IV Date Signed</t>
  </si>
  <si>
    <t>Instance Name</t>
  </si>
  <si>
    <t>Assessor Date Signed</t>
  </si>
  <si>
    <t>Learner Signed Date</t>
  </si>
  <si>
    <t>Last Signed Date</t>
  </si>
  <si>
    <t>Signatures (x/y)</t>
  </si>
  <si>
    <r>
      <t xml:space="preserve">In addition to these default fields (above), you will be able to access data for the following fields that you have added to the custom data form:
• SingleLine Text
• Multi Line Text
• Date Picker
• Multiple Choice
• Checkbox
</t>
    </r>
    <r>
      <rPr>
        <b/>
        <sz val="11"/>
        <color theme="1"/>
        <rFont val="Calibri"/>
        <family val="2"/>
        <scheme val="minor"/>
      </rPr>
      <t>Notes:</t>
    </r>
    <r>
      <rPr>
        <sz val="11"/>
        <color theme="1"/>
        <rFont val="Calibri"/>
        <family val="2"/>
        <scheme val="minor"/>
      </rPr>
      <t xml:space="preserve">
- Data tables, attachments and lables are excluded
- Empty custom forms (i.e. those that haven't had one field filled in) are excluded
</t>
    </r>
    <r>
      <rPr>
        <sz val="11"/>
        <color rgb="FFFF0000"/>
        <rFont val="Calibri"/>
        <family val="2"/>
        <scheme val="minor"/>
      </rPr>
      <t>- To request ask for "Custom Data Forms" to be included within the data dump and tick the "Is Exportable" checkbox in the "Publish options" of each form, as an administrator.</t>
    </r>
  </si>
  <si>
    <t>Categories</t>
  </si>
  <si>
    <t>CDMDictionary</t>
  </si>
  <si>
    <t>VisitTypes</t>
  </si>
  <si>
    <t>Groups</t>
  </si>
  <si>
    <t>CDMFormID</t>
  </si>
  <si>
    <t>Filename</t>
  </si>
  <si>
    <t>VisitTypeID</t>
  </si>
  <si>
    <t>Form Name</t>
  </si>
  <si>
    <t>Schema</t>
  </si>
  <si>
    <t>EndDateChangeReason.strEndDateChangeReason</t>
  </si>
  <si>
    <t>EndDateChangeReason.strEndDateChangeReasonCode</t>
  </si>
  <si>
    <t>tbl_User.strFName +  tbl_User.strLName</t>
  </si>
  <si>
    <t>Added missing character lengths</t>
  </si>
  <si>
    <t>New folder - Enrolment</t>
  </si>
  <si>
    <t>Enrolment</t>
  </si>
  <si>
    <t>Learners Only</t>
  </si>
  <si>
    <t>Learners and Employers</t>
  </si>
  <si>
    <t>Training Providers, learners and employers</t>
  </si>
  <si>
    <t>Employer name</t>
  </si>
  <si>
    <t>Learner form status</t>
  </si>
  <si>
    <t>Learner name</t>
  </si>
  <si>
    <t>Employer email</t>
  </si>
  <si>
    <t>Employer form status</t>
  </si>
  <si>
    <t>Training provider name</t>
  </si>
  <si>
    <t>Training provider email</t>
  </si>
  <si>
    <t>Training provider form status</t>
  </si>
  <si>
    <t>Notes - When enabled, all Enrol Form Templates will be displayed as individual CSV files in an "Enrolment" folder in your FTP site.
The initial fields will be static, based on the form template design (shown below), but then the rest of the fields will be all of the custom fields added onto the template</t>
  </si>
  <si>
    <t>Second Line IV</t>
  </si>
  <si>
    <t>Method of Calculating Min OTJ</t>
  </si>
  <si>
    <t>Planned OTJ (Hrs)</t>
  </si>
  <si>
    <t>Minimum OTJ (Hrs)</t>
  </si>
  <si>
    <t>Duration (Wks)</t>
  </si>
  <si>
    <t>% of Planned OTJ</t>
  </si>
  <si>
    <t xml:space="preserve">Not recording Off-the-job; Legacy - 20% Target; Hours Per Week; </t>
  </si>
  <si>
    <t>OffTheJobType.TypeDescription</t>
  </si>
  <si>
    <t>LearnerOffTheJob.PlannedHours</t>
  </si>
  <si>
    <t>LearnerOffTheJob.Duration</t>
  </si>
  <si>
    <t>New fields added to Users file: Method of Calculating Min OTJ, Planned OTJ (Hrs), Minimum OTJ (Hrs), Duration (Wks), % of Planned OTJ</t>
  </si>
  <si>
    <t>ActiveLearning</t>
  </si>
  <si>
    <t>strCentreRef</t>
  </si>
  <si>
    <t>strFName</t>
  </si>
  <si>
    <t>strLName</t>
  </si>
  <si>
    <t>datStart</t>
  </si>
  <si>
    <t>strLearnerStatus</t>
  </si>
  <si>
    <t>datLogin</t>
  </si>
  <si>
    <t>datArchive</t>
  </si>
  <si>
    <t>LastActivityDate</t>
  </si>
  <si>
    <t>LastOTJActivity</t>
  </si>
  <si>
    <t>MISID</t>
  </si>
  <si>
    <t>End Date and Time of the latest OTJ record (Not including any time in the future)</t>
  </si>
  <si>
    <t>Default Assessor Email Address</t>
  </si>
  <si>
    <t>tbl_User.ParentUserID</t>
  </si>
  <si>
    <t>tbl_User.DefaultWBRID</t>
  </si>
  <si>
    <t>Email Address</t>
  </si>
  <si>
    <t>Placement ID</t>
  </si>
  <si>
    <t>Work Address</t>
  </si>
  <si>
    <t>Suspended</t>
  </si>
  <si>
    <t>From User table</t>
  </si>
  <si>
    <t>VisitEvents</t>
  </si>
  <si>
    <t>Assessor_UserID</t>
  </si>
  <si>
    <t>Learner_UserID</t>
  </si>
  <si>
    <t>tbl_Visit.AssessorID</t>
  </si>
  <si>
    <t>tbl_Visit.LearnerID</t>
  </si>
  <si>
    <t>Join on tbl_Review (tbl_Visit.VisitID = tbl_Review.VisitID)</t>
  </si>
  <si>
    <t>Join on tbl_ActionPlan1 (tbl_Visit.VisitID = tbl_ActionPlan1.VisitID)</t>
  </si>
  <si>
    <t>TimesheetID</t>
  </si>
  <si>
    <t>Time Spend By User ID</t>
  </si>
  <si>
    <t>Time Recorded By User ID</t>
  </si>
  <si>
    <t>IsTrainingActivity</t>
  </si>
  <si>
    <t>tbl_Timesheet.TimesheetID</t>
  </si>
  <si>
    <t>The User ID values for the user that spent the time</t>
  </si>
  <si>
    <t>The User ID values for the user that recorded the time</t>
  </si>
  <si>
    <t>tbl_TimesheetCategory.IsTrainingActivity</t>
  </si>
  <si>
    <t>DefaultAssessor</t>
  </si>
  <si>
    <t>Version Added</t>
  </si>
  <si>
    <t>Version Removed</t>
  </si>
  <si>
    <t>Total Contracted Hours</t>
  </si>
  <si>
    <t>Last Logged in Date</t>
  </si>
  <si>
    <t>Date Archived</t>
  </si>
  <si>
    <t>Date of Last Activity</t>
  </si>
  <si>
    <t>New file - Active Learning.
Removed duplicated OTJ fields from timesheets.
Added ID fields into the following files: AllUsers, Users, VisitEvents, Timesheets
Added and Removed fields highlighted and versioned</t>
  </si>
  <si>
    <t>Default Employer UserID</t>
  </si>
  <si>
    <t>Default Assessor UserID</t>
  </si>
  <si>
    <t>Placements</t>
  </si>
  <si>
    <t>New file - Placements</t>
  </si>
  <si>
    <t>tbl_Placement.OrganisationID</t>
  </si>
  <si>
    <t>tbl_Placement.PlacementID</t>
  </si>
  <si>
    <t>Placement Name</t>
  </si>
  <si>
    <t>Active</t>
  </si>
  <si>
    <t>Contact</t>
  </si>
  <si>
    <t>TelephoneExt</t>
  </si>
  <si>
    <t>Web</t>
  </si>
  <si>
    <t>tbl_Placement.strAddress</t>
  </si>
  <si>
    <t>tbl_Placement.bitActive</t>
  </si>
  <si>
    <t>tbl_Placement.strContact</t>
  </si>
  <si>
    <t>tbl_Placement.strEmail</t>
  </si>
  <si>
    <t>tbl_Placement.strTelephoneEXT</t>
  </si>
  <si>
    <t>tbl_Placement.strTelephone</t>
  </si>
  <si>
    <t>tbl_Placement.strWeb</t>
  </si>
  <si>
    <t>tbl_Placement.strCentreRef</t>
  </si>
  <si>
    <t>Assessment Plan date</t>
  </si>
  <si>
    <t>Legacy field</t>
  </si>
  <si>
    <t>LinkedUsers</t>
  </si>
  <si>
    <t>LinkedUserUserID</t>
  </si>
  <si>
    <t>LinkedUserGroupID</t>
  </si>
  <si>
    <t>LinkedUserMISID</t>
  </si>
  <si>
    <t>LinkedUserPlacementID</t>
  </si>
  <si>
    <t>varchar</t>
  </si>
  <si>
    <t>UserID of the learner</t>
  </si>
  <si>
    <t>PlacementID of the learner</t>
  </si>
  <si>
    <t>MISID of the learner</t>
  </si>
  <si>
    <t>GroupID of the learner (1 = active, 2 = archived)</t>
  </si>
  <si>
    <t>UserID of the user linked to the learner</t>
  </si>
  <si>
    <t>GroupID of the user linked to the learner</t>
  </si>
  <si>
    <t>PlacementID of the user linked to the learner</t>
  </si>
  <si>
    <t>MISID of the user linked to the learner</t>
  </si>
  <si>
    <t>New file - LinkedUsers</t>
  </si>
  <si>
    <t>Added two new OTJ fields to Users.csv</t>
  </si>
  <si>
    <t>ExpectedOTJtoDate</t>
  </si>
  <si>
    <t>ExpectedOTJDeviation</t>
  </si>
  <si>
    <t>Version 2.0</t>
  </si>
  <si>
    <t>Updated the Schema</t>
  </si>
  <si>
    <t>Added 4 new fields to Review.csv</t>
  </si>
  <si>
    <t>IsSignedOnBehalfOfWBR</t>
  </si>
  <si>
    <t>WBRDelegateName</t>
  </si>
  <si>
    <t>VARChar</t>
  </si>
  <si>
    <t>WBRDelegateEmail</t>
  </si>
  <si>
    <t>WBRDelegateRole</t>
  </si>
  <si>
    <t>Field Length</t>
  </si>
  <si>
    <t>Added new field to Review.csv</t>
  </si>
  <si>
    <t>ReviewType</t>
  </si>
  <si>
    <t>Added new field to RegisterAttendance.csv</t>
  </si>
  <si>
    <t>Main Standard Title</t>
  </si>
  <si>
    <t>Added new fields to allusers, users, standards, units and activelearning</t>
  </si>
  <si>
    <t>Last updated</t>
  </si>
  <si>
    <t>Changed incorrect data types for "Username" and "Comments", in users.csv</t>
  </si>
  <si>
    <t>Main StandardID</t>
  </si>
  <si>
    <t>Weighting</t>
  </si>
  <si>
    <t>TimesheetCat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</si>
</sst>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sz val="11"/>
      <color rgb="FF000000"/>
      <name val="Calibri"/>
      <family val="2"/>
      <scheme val="minor"/>
    </font>
    <font>
      <sz val="16"/>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0"/>
      <name val="Calibri"/>
      <family val="2"/>
      <scheme val="minor"/>
    </font>
    <font>
      <sz val="18"/>
      <color theme="3"/>
      <name val="Calibri Light"/>
      <family val="2"/>
      <scheme val="major"/>
    </font>
    <font>
      <b/>
      <sz val="11"/>
      <color theme="0"/>
      <name val="Calibri"/>
      <family val="2"/>
      <scheme val="minor"/>
    </font>
    <font>
      <sz val="8"/>
      <name val="Calibri"/>
      <family val="2"/>
      <scheme val="minor"/>
    </font>
    <font>
      <b/>
      <sz val="12"/>
      <color theme="1"/>
      <name val="Calibri"/>
      <family val="2"/>
      <scheme val="minor"/>
    </font>
    <font>
      <b/>
      <sz val="13"/>
      <color rgb="FF333333"/>
      <name val="Roboto"/>
    </font>
    <font>
      <u/>
      <sz val="11"/>
      <color theme="10"/>
      <name val="Calibri"/>
      <family val="2"/>
      <scheme val="minor"/>
    </font>
    <font>
      <b/>
      <sz val="18"/>
      <color rgb="FF0055FF"/>
      <name val="Calibri Light"/>
      <family val="2"/>
      <scheme val="major"/>
    </font>
    <font>
      <sz val="11"/>
      <color rgb="FFC00000"/>
      <name val="Calibri"/>
      <family val="2"/>
      <scheme val="minor"/>
    </font>
    <font>
      <sz val="11"/>
      <name val="Calibri"/>
      <family val="2"/>
      <scheme val="minor"/>
    </font>
    <font>
      <sz val="11"/>
      <color rgb="FF9C0006"/>
      <name val="Calibri"/>
      <family val="2"/>
      <scheme val="minor"/>
    </font>
  </fonts>
  <fills count="7">
    <fill>
      <patternFill patternType="none"/>
    </fill>
    <fill>
      <patternFill patternType="gray125"/>
    </fill>
    <fill>
      <patternFill patternType="solid">
        <fgColor rgb="FFFFFFCC"/>
      </patternFill>
    </fill>
    <fill>
      <patternFill patternType="solid">
        <fgColor rgb="FF0055FF"/>
        <bgColor indexed="64"/>
      </patternFill>
    </fill>
    <fill>
      <patternFill patternType="solid">
        <fgColor theme="6" tint="0.79998168889431442"/>
        <bgColor theme="6" tint="0.79998168889431442"/>
      </patternFill>
    </fill>
    <fill>
      <patternFill patternType="solid">
        <fgColor theme="0"/>
        <bgColor indexed="64"/>
      </patternFill>
    </fill>
    <fill>
      <patternFill patternType="solid">
        <fgColor rgb="FFFFC7CE"/>
      </patternFill>
    </fill>
  </fills>
  <borders count="11">
    <border>
      <left/>
      <right/>
      <top/>
      <bottom/>
      <diagonal/>
    </border>
    <border>
      <left style="thin">
        <color rgb="FFB2B2B2"/>
      </left>
      <right style="thin">
        <color rgb="FFB2B2B2"/>
      </right>
      <top style="thin">
        <color rgb="FFB2B2B2"/>
      </top>
      <bottom style="thin">
        <color rgb="FFB2B2B2"/>
      </bottom>
      <diagonal/>
    </border>
    <border>
      <left style="thin">
        <color theme="6" tint="0.39997558519241921"/>
      </left>
      <right/>
      <top style="thin">
        <color theme="6" tint="0.39997558519241921"/>
      </top>
      <bottom style="thin">
        <color theme="6" tint="0.39997558519241921"/>
      </bottom>
      <diagonal/>
    </border>
    <border>
      <left/>
      <right/>
      <top style="thin">
        <color rgb="FF0055FF"/>
      </top>
      <bottom/>
      <diagonal/>
    </border>
    <border>
      <left style="thin">
        <color rgb="FF0055FF"/>
      </left>
      <right/>
      <top style="thin">
        <color rgb="FF0055FF"/>
      </top>
      <bottom/>
      <diagonal/>
    </border>
    <border>
      <left/>
      <right style="thin">
        <color rgb="FF0055FF"/>
      </right>
      <top style="thin">
        <color rgb="FF0055FF"/>
      </top>
      <bottom/>
      <diagonal/>
    </border>
    <border>
      <left style="thin">
        <color rgb="FF0055FF"/>
      </left>
      <right/>
      <top/>
      <bottom/>
      <diagonal/>
    </border>
    <border>
      <left/>
      <right style="thin">
        <color rgb="FF0055FF"/>
      </right>
      <top/>
      <bottom/>
      <diagonal/>
    </border>
    <border>
      <left style="thin">
        <color rgb="FF0055FF"/>
      </left>
      <right/>
      <top/>
      <bottom style="thin">
        <color rgb="FF0055FF"/>
      </bottom>
      <diagonal/>
    </border>
    <border>
      <left/>
      <right/>
      <top/>
      <bottom style="thin">
        <color rgb="FF0055FF"/>
      </bottom>
      <diagonal/>
    </border>
    <border>
      <left/>
      <right style="thin">
        <color rgb="FF0055FF"/>
      </right>
      <top/>
      <bottom style="thin">
        <color rgb="FF0055FF"/>
      </bottom>
      <diagonal/>
    </border>
  </borders>
  <cellStyleXfs count="5">
    <xf numFmtId="0" fontId="0" fillId="0" borderId="0"/>
    <xf numFmtId="0" fontId="3" fillId="2" borderId="1" applyNumberFormat="0" applyFont="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16" fillId="6" borderId="0" applyNumberFormat="0" applyBorder="0" applyAlignment="0" applyProtection="0"/>
  </cellStyleXfs>
  <cellXfs count="50">
    <xf numFmtId="0" fontId="0" fillId="0" borderId="0" xfId="0"/>
    <xf numFmtId="0" fontId="1" fillId="0" borderId="0" xfId="0" applyFont="1" applyAlignment="1">
      <alignment wrapText="1"/>
    </xf>
    <xf numFmtId="0" fontId="2" fillId="0" borderId="0" xfId="0" applyFont="1" applyAlignment="1">
      <alignment horizontal="center" vertical="center"/>
    </xf>
    <xf numFmtId="0" fontId="6" fillId="3" borderId="0" xfId="0" applyFont="1" applyFill="1" applyAlignment="1">
      <alignment horizontal="center" vertical="center"/>
    </xf>
    <xf numFmtId="0" fontId="2" fillId="3" borderId="0" xfId="0" applyFont="1" applyFill="1" applyAlignment="1">
      <alignment horizontal="center" vertical="center" wrapText="1"/>
    </xf>
    <xf numFmtId="0" fontId="0" fillId="0" borderId="0" xfId="0" applyAlignment="1">
      <alignment horizontal="left"/>
    </xf>
    <xf numFmtId="0" fontId="6" fillId="3" borderId="0" xfId="0" applyFont="1" applyFill="1" applyAlignment="1">
      <alignment horizontal="left" vertical="center"/>
    </xf>
    <xf numFmtId="0" fontId="4" fillId="0" borderId="0" xfId="0" applyFont="1"/>
    <xf numFmtId="0" fontId="5" fillId="3" borderId="0" xfId="0" applyFont="1" applyFill="1"/>
    <xf numFmtId="0" fontId="12" fillId="0" borderId="0" xfId="3" applyAlignment="1">
      <alignment horizontal="right"/>
    </xf>
    <xf numFmtId="0" fontId="13" fillId="0" borderId="0" xfId="2" applyFont="1"/>
    <xf numFmtId="0" fontId="0" fillId="0" borderId="0" xfId="0" applyAlignment="1">
      <alignment horizontal="left" wrapText="1"/>
    </xf>
    <xf numFmtId="0" fontId="5" fillId="3" borderId="0" xfId="0" applyFont="1" applyFill="1" applyAlignment="1">
      <alignment horizontal="left"/>
    </xf>
    <xf numFmtId="0" fontId="0" fillId="0" borderId="0" xfId="0" applyAlignment="1">
      <alignment horizontal="left" vertical="top" wrapText="1"/>
    </xf>
    <xf numFmtId="0" fontId="14" fillId="0" borderId="0" xfId="0" applyFont="1" applyAlignment="1">
      <alignment horizontal="left"/>
    </xf>
    <xf numFmtId="14" fontId="0" fillId="0" borderId="0" xfId="0" applyNumberFormat="1" applyAlignment="1">
      <alignment horizontal="left" vertical="top"/>
    </xf>
    <xf numFmtId="164" fontId="0" fillId="0" borderId="0" xfId="0" applyNumberFormat="1" applyAlignment="1">
      <alignment horizontal="left" vertical="top"/>
    </xf>
    <xf numFmtId="0" fontId="0" fillId="0" borderId="0" xfId="0" applyAlignment="1">
      <alignment horizontal="left" vertical="top"/>
    </xf>
    <xf numFmtId="164" fontId="10" fillId="3" borderId="0" xfId="0" applyNumberFormat="1" applyFont="1" applyFill="1" applyAlignment="1">
      <alignment horizontal="left" vertical="top"/>
    </xf>
    <xf numFmtId="14" fontId="10" fillId="3" borderId="0" xfId="0" applyNumberFormat="1" applyFont="1" applyFill="1" applyAlignment="1">
      <alignment horizontal="left" vertical="top"/>
    </xf>
    <xf numFmtId="0" fontId="5" fillId="3" borderId="0" xfId="0" applyFont="1" applyFill="1" applyAlignment="1">
      <alignment horizontal="left" vertical="top"/>
    </xf>
    <xf numFmtId="0" fontId="0" fillId="3" borderId="0" xfId="0" applyFill="1" applyAlignment="1">
      <alignment horizontal="left" vertical="top"/>
    </xf>
    <xf numFmtId="0" fontId="10" fillId="3" borderId="0" xfId="0" applyFont="1" applyFill="1" applyAlignment="1">
      <alignment horizontal="left" vertical="top"/>
    </xf>
    <xf numFmtId="0" fontId="8" fillId="3" borderId="2" xfId="0" applyFont="1" applyFill="1" applyBorder="1" applyAlignment="1">
      <alignment horizontal="left" vertical="top"/>
    </xf>
    <xf numFmtId="0" fontId="12" fillId="0" borderId="0" xfId="3" applyAlignment="1">
      <alignment horizontal="left" vertical="top"/>
    </xf>
    <xf numFmtId="0" fontId="11" fillId="0" borderId="0" xfId="0" applyFont="1" applyAlignment="1">
      <alignment horizontal="left" vertical="top"/>
    </xf>
    <xf numFmtId="0" fontId="12" fillId="4" borderId="2" xfId="3" applyFill="1" applyBorder="1" applyAlignment="1">
      <alignment horizontal="left" vertical="top"/>
    </xf>
    <xf numFmtId="0" fontId="12" fillId="0" borderId="0" xfId="3" applyNumberFormat="1" applyAlignment="1">
      <alignment horizontal="left" vertical="top"/>
    </xf>
    <xf numFmtId="0" fontId="15" fillId="0" borderId="0" xfId="0" applyFont="1" applyAlignment="1">
      <alignment horizontal="left"/>
    </xf>
    <xf numFmtId="0" fontId="15" fillId="0" borderId="0" xfId="0" applyFont="1"/>
    <xf numFmtId="0" fontId="16" fillId="6" borderId="0" xfId="4"/>
    <xf numFmtId="49" fontId="0" fillId="0" borderId="0" xfId="0" applyNumberFormat="1"/>
    <xf numFmtId="49" fontId="6" fillId="3" borderId="0" xfId="0" applyNumberFormat="1" applyFont="1" applyFill="1" applyAlignment="1">
      <alignment horizontal="center" vertical="center"/>
    </xf>
    <xf numFmtId="164" fontId="0" fillId="0" borderId="0" xfId="0" applyNumberFormat="1"/>
    <xf numFmtId="164" fontId="0" fillId="0" borderId="0" xfId="0" applyNumberFormat="1" applyAlignment="1">
      <alignment horizontal="left"/>
    </xf>
    <xf numFmtId="0" fontId="16" fillId="6" borderId="0" xfId="4" applyAlignment="1">
      <alignment horizontal="left"/>
    </xf>
    <xf numFmtId="164" fontId="16" fillId="6" borderId="0" xfId="4" applyNumberFormat="1"/>
    <xf numFmtId="164" fontId="0" fillId="3" borderId="0" xfId="0" applyNumberFormat="1" applyFill="1" applyAlignment="1">
      <alignment horizontal="left" vertical="top"/>
    </xf>
    <xf numFmtId="164" fontId="15" fillId="0" borderId="0" xfId="3" applyNumberFormat="1" applyFont="1" applyAlignment="1">
      <alignment horizontal="left" vertical="top"/>
    </xf>
    <xf numFmtId="0" fontId="6" fillId="3" borderId="0" xfId="0" applyFont="1" applyFill="1" applyAlignment="1">
      <alignment horizontal="center" vertical="center"/>
    </xf>
    <xf numFmtId="0" fontId="0" fillId="0" borderId="0" xfId="0" applyAlignment="1">
      <alignment horizontal="left" vertical="top" wrapText="1"/>
    </xf>
    <xf numFmtId="0" fontId="0" fillId="5" borderId="4" xfId="1" applyFont="1" applyFill="1" applyBorder="1" applyAlignment="1">
      <alignment horizontal="center" vertical="center" wrapText="1"/>
    </xf>
    <xf numFmtId="0" fontId="0" fillId="5" borderId="3" xfId="1" applyFont="1" applyFill="1" applyBorder="1" applyAlignment="1">
      <alignment horizontal="center" vertical="center" wrapText="1"/>
    </xf>
    <xf numFmtId="0" fontId="0" fillId="5" borderId="5" xfId="1" applyFont="1" applyFill="1" applyBorder="1" applyAlignment="1">
      <alignment horizontal="center" vertical="center" wrapText="1"/>
    </xf>
    <xf numFmtId="0" fontId="0" fillId="5" borderId="6" xfId="1" applyFont="1" applyFill="1" applyBorder="1" applyAlignment="1">
      <alignment horizontal="center" vertical="center" wrapText="1"/>
    </xf>
    <xf numFmtId="0" fontId="0" fillId="5" borderId="0" xfId="1" applyFont="1" applyFill="1" applyBorder="1" applyAlignment="1">
      <alignment horizontal="center" vertical="center" wrapText="1"/>
    </xf>
    <xf numFmtId="0" fontId="0" fillId="5" borderId="7" xfId="1" applyFont="1" applyFill="1" applyBorder="1" applyAlignment="1">
      <alignment horizontal="center" vertical="center" wrapText="1"/>
    </xf>
    <xf numFmtId="0" fontId="0" fillId="5" borderId="8" xfId="1" applyFont="1" applyFill="1" applyBorder="1" applyAlignment="1">
      <alignment horizontal="center" vertical="center" wrapText="1"/>
    </xf>
    <xf numFmtId="0" fontId="0" fillId="5" borderId="9" xfId="1" applyFont="1" applyFill="1" applyBorder="1" applyAlignment="1">
      <alignment horizontal="center" vertical="center" wrapText="1"/>
    </xf>
    <xf numFmtId="0" fontId="0" fillId="5" borderId="10" xfId="1" applyFont="1" applyFill="1" applyBorder="1" applyAlignment="1">
      <alignment horizontal="center" vertical="center" wrapText="1"/>
    </xf>
  </cellXfs>
  <cellStyles count="5">
    <cellStyle name="Bad" xfId="4" builtinId="27"/>
    <cellStyle name="Hyperlink" xfId="3" builtinId="8"/>
    <cellStyle name="Normal" xfId="0" builtinId="0"/>
    <cellStyle name="Note" xfId="1" builtinId="10"/>
    <cellStyle name="Title" xfId="2" builtinId="15"/>
  </cellStyles>
  <dxfs count="109">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auto="1"/>
      </font>
      <fill>
        <patternFill>
          <bgColor rgb="FFFF9F9F"/>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alignment horizontal="center" vertical="center" textRotation="0" wrapText="0" indent="0" justifyLastLine="0" shrinkToFit="0" readingOrder="0"/>
    </dxf>
    <dxf>
      <font>
        <strike val="0"/>
        <outline val="0"/>
        <shadow val="0"/>
        <u val="none"/>
        <vertAlign val="baseline"/>
        <sz val="16"/>
        <color theme="1"/>
        <name val="Calibri"/>
        <family val="2"/>
        <scheme val="minor"/>
      </font>
      <fill>
        <patternFill patternType="solid">
          <fgColor indexed="64"/>
          <bgColor rgb="FF0055FF"/>
        </patternFill>
      </fill>
      <alignment horizontal="center" vertical="center" textRotation="0" wrapText="1"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alignment horizontal="left" vertical="bottom" textRotation="0" wrapText="0" indent="0" justifyLastLine="0" shrinkToFit="0" readingOrder="0"/>
    </dxf>
    <dxf>
      <font>
        <strike val="0"/>
        <outline val="0"/>
        <shadow val="0"/>
        <u val="none"/>
        <vertAlign val="baseline"/>
        <sz val="16"/>
        <color theme="1"/>
        <name val="Calibri"/>
        <family val="2"/>
        <scheme val="minor"/>
      </font>
      <fill>
        <patternFill patternType="solid">
          <fgColor indexed="64"/>
          <bgColor rgb="FF0055FF"/>
        </patternFill>
      </fill>
      <alignment horizontal="center" vertical="center" textRotation="0" wrapText="1"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alignment horizontal="left" vertical="bottom" textRotation="0"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rgb="FF0055FF"/>
        </patternFill>
      </fill>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wrapText="0" indent="0" justifyLastLine="0" shrinkToFit="0" readingOrder="0"/>
    </dxf>
    <dxf>
      <font>
        <b/>
        <strike val="0"/>
        <outline val="0"/>
        <shadow val="0"/>
        <u val="none"/>
        <vertAlign val="baseline"/>
        <sz val="16"/>
        <color theme="0"/>
        <name val="Calibri"/>
        <family val="2"/>
        <scheme val="minor"/>
      </font>
      <fill>
        <patternFill patternType="solid">
          <fgColor indexed="64"/>
          <bgColor rgb="FF0055FF"/>
        </patternFill>
      </fill>
      <alignment horizontal="center" vertical="center" textRotation="0" indent="0" justifyLastLine="0" shrinkToFit="0" readingOrder="0"/>
    </dxf>
    <dxf>
      <font>
        <strike val="0"/>
        <outline val="0"/>
        <shadow val="0"/>
        <u val="none"/>
        <vertAlign val="baseline"/>
        <sz val="11"/>
        <color auto="1"/>
        <name val="Calibri"/>
        <family val="2"/>
        <scheme val="minor"/>
      </font>
      <numFmt numFmtId="164" formatCode="0.0"/>
      <alignment horizontal="left" vertical="top" textRotation="0" indent="0" justifyLastLine="0" shrinkToFit="0" readingOrder="0"/>
    </dxf>
    <dxf>
      <numFmt numFmtId="0" formatCode="General"/>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ill>
        <patternFill patternType="solid">
          <fgColor indexed="64"/>
          <bgColor rgb="FF0055FF"/>
        </patternFill>
      </fill>
      <alignment horizontal="left" vertical="top" textRotation="0" indent="0" justifyLastLine="0" shrinkToFit="0" readingOrder="0"/>
    </dxf>
    <dxf>
      <numFmt numFmtId="19" formatCode="dd/mm/yyyy"/>
      <alignment horizontal="left" vertical="top" textRotation="0" wrapText="0" indent="0" justifyLastLine="0" shrinkToFit="0" readingOrder="0"/>
    </dxf>
    <dxf>
      <numFmt numFmtId="164" formatCode="0.0"/>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rgb="FF0055FF"/>
        </patternFill>
      </fill>
      <alignment horizontal="left" vertical="top" textRotation="0" indent="0" justifyLastLine="0" shrinkToFit="0" readingOrder="0"/>
    </dxf>
    <dxf>
      <alignment horizontal="left" vertical="top" textRotation="0" indent="0" justifyLastLine="0" shrinkToFit="0" readingOrder="0"/>
    </dxf>
    <dxf>
      <numFmt numFmtId="19" formatCode="dd/mm/yyyy"/>
      <alignment horizontal="left" vertical="top" textRotation="0" wrapText="0" indent="0" justifyLastLine="0" shrinkToFit="0" readingOrder="0"/>
    </dxf>
    <dxf>
      <numFmt numFmtId="164" formatCode="0.0"/>
      <alignment horizontal="left" vertical="top" textRotation="0" wrapText="0" indent="0" justifyLastLine="0" shrinkToFit="0" readingOrder="0"/>
    </dxf>
    <dxf>
      <alignment horizontal="left" vertical="top" textRotation="0" indent="0" justifyLastLine="0" shrinkToFit="0" readingOrder="0"/>
    </dxf>
    <dxf>
      <font>
        <b/>
        <strike val="0"/>
        <outline val="0"/>
        <shadow val="0"/>
        <u val="none"/>
        <vertAlign val="baseline"/>
        <sz val="12"/>
        <color theme="1"/>
        <name val="Calibri"/>
        <family val="2"/>
        <scheme val="minor"/>
      </font>
      <fill>
        <patternFill patternType="solid">
          <fgColor indexed="64"/>
          <bgColor rgb="FF0055FF"/>
        </patternFill>
      </fill>
      <alignment horizontal="left" vertical="top" textRotation="0" indent="0" justifyLastLine="0" shrinkToFit="0" readingOrder="0"/>
    </dxf>
  </dxfs>
  <tableStyles count="0" defaultTableStyle="TableStyleMedium2" defaultPivotStyle="PivotStyleLight16"/>
  <colors>
    <mruColors>
      <color rgb="FFFF9F9F"/>
      <color rgb="FF0055FF"/>
      <color rgb="FF89B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hyperlink" Target="https://onefile.co.uk/" TargetMode="External"/><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9527</xdr:colOff>
      <xdr:row>2</xdr:row>
      <xdr:rowOff>228600</xdr:rowOff>
    </xdr:from>
    <xdr:to>
      <xdr:col>10</xdr:col>
      <xdr:colOff>1</xdr:colOff>
      <xdr:row>17</xdr:row>
      <xdr:rowOff>28575</xdr:rowOff>
    </xdr:to>
    <xdr:pic>
      <xdr:nvPicPr>
        <xdr:cNvPr id="2" name="Picture 1">
          <a:extLst>
            <a:ext uri="{FF2B5EF4-FFF2-40B4-BE49-F238E27FC236}">
              <a16:creationId xmlns:a16="http://schemas.microsoft.com/office/drawing/2014/main" id="{765C7CAD-D7AC-440E-A88E-BFE7127019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12" t="73051" r="81212" b="4645"/>
        <a:stretch/>
      </xdr:blipFill>
      <xdr:spPr>
        <a:xfrm>
          <a:off x="11582402" y="714375"/>
          <a:ext cx="1819274" cy="2733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180975</xdr:colOff>
      <xdr:row>20</xdr:row>
      <xdr:rowOff>9525</xdr:rowOff>
    </xdr:from>
    <xdr:to>
      <xdr:col>11</xdr:col>
      <xdr:colOff>171450</xdr:colOff>
      <xdr:row>33</xdr:row>
      <xdr:rowOff>171451</xdr:rowOff>
    </xdr:to>
    <xdr:pic>
      <xdr:nvPicPr>
        <xdr:cNvPr id="2" name="Picture 1">
          <a:extLst>
            <a:ext uri="{FF2B5EF4-FFF2-40B4-BE49-F238E27FC236}">
              <a16:creationId xmlns:a16="http://schemas.microsoft.com/office/drawing/2014/main" id="{E4B2E4B6-3938-4B6E-8710-526BEF4ED8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76" t="73128" r="61090" b="5345"/>
        <a:stretch/>
      </xdr:blipFill>
      <xdr:spPr>
        <a:xfrm>
          <a:off x="11020425" y="4276725"/>
          <a:ext cx="3038475" cy="2638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7</xdr:row>
      <xdr:rowOff>161925</xdr:rowOff>
    </xdr:from>
    <xdr:to>
      <xdr:col>11</xdr:col>
      <xdr:colOff>600075</xdr:colOff>
      <xdr:row>21</xdr:row>
      <xdr:rowOff>133351</xdr:rowOff>
    </xdr:to>
    <xdr:pic>
      <xdr:nvPicPr>
        <xdr:cNvPr id="2" name="Picture 1">
          <a:extLst>
            <a:ext uri="{FF2B5EF4-FFF2-40B4-BE49-F238E27FC236}">
              <a16:creationId xmlns:a16="http://schemas.microsoft.com/office/drawing/2014/main" id="{641D2A48-A471-443C-A514-61AF229AB4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999" t="73052" r="40667" b="5421"/>
        <a:stretch/>
      </xdr:blipFill>
      <xdr:spPr>
        <a:xfrm>
          <a:off x="11801475" y="1952625"/>
          <a:ext cx="3038475" cy="26384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315404</xdr:colOff>
      <xdr:row>3</xdr:row>
      <xdr:rowOff>100461</xdr:rowOff>
    </xdr:from>
    <xdr:to>
      <xdr:col>11</xdr:col>
      <xdr:colOff>600076</xdr:colOff>
      <xdr:row>17</xdr:row>
      <xdr:rowOff>64699</xdr:rowOff>
    </xdr:to>
    <xdr:pic>
      <xdr:nvPicPr>
        <xdr:cNvPr id="2" name="Picture 1">
          <a:extLst>
            <a:ext uri="{FF2B5EF4-FFF2-40B4-BE49-F238E27FC236}">
              <a16:creationId xmlns:a16="http://schemas.microsoft.com/office/drawing/2014/main" id="{084FD6EA-579E-42AB-9297-705946F236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420" t="73216" r="18369" b="5257"/>
        <a:stretch/>
      </xdr:blipFill>
      <xdr:spPr>
        <a:xfrm>
          <a:off x="12945554" y="852936"/>
          <a:ext cx="3332672" cy="2631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130753</xdr:colOff>
      <xdr:row>2</xdr:row>
      <xdr:rowOff>238124</xdr:rowOff>
    </xdr:from>
    <xdr:to>
      <xdr:col>8</xdr:col>
      <xdr:colOff>532535</xdr:colOff>
      <xdr:row>16</xdr:row>
      <xdr:rowOff>144607</xdr:rowOff>
    </xdr:to>
    <xdr:pic>
      <xdr:nvPicPr>
        <xdr:cNvPr id="2" name="Picture 1">
          <a:extLst>
            <a:ext uri="{FF2B5EF4-FFF2-40B4-BE49-F238E27FC236}">
              <a16:creationId xmlns:a16="http://schemas.microsoft.com/office/drawing/2014/main" id="{13361802-EC06-4F83-B2F1-A33FA024D7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086" t="73053" r="6666" b="5329"/>
        <a:stretch/>
      </xdr:blipFill>
      <xdr:spPr>
        <a:xfrm>
          <a:off x="12332278" y="1000124"/>
          <a:ext cx="1620982" cy="26496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53262</xdr:colOff>
      <xdr:row>3</xdr:row>
      <xdr:rowOff>60939</xdr:rowOff>
    </xdr:from>
    <xdr:to>
      <xdr:col>8</xdr:col>
      <xdr:colOff>538171</xdr:colOff>
      <xdr:row>17</xdr:row>
      <xdr:rowOff>45763</xdr:rowOff>
    </xdr:to>
    <xdr:pic>
      <xdr:nvPicPr>
        <xdr:cNvPr id="2" name="Picture 1">
          <a:extLst>
            <a:ext uri="{FF2B5EF4-FFF2-40B4-BE49-F238E27FC236}">
              <a16:creationId xmlns:a16="http://schemas.microsoft.com/office/drawing/2014/main" id="{979A12CC-778E-4C90-8A6D-439651A7D1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81" t="73335" r="81820" b="5138"/>
        <a:stretch/>
      </xdr:blipFill>
      <xdr:spPr>
        <a:xfrm>
          <a:off x="12309960" y="1094312"/>
          <a:ext cx="1706984" cy="2626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352425</xdr:colOff>
      <xdr:row>3</xdr:row>
      <xdr:rowOff>123825</xdr:rowOff>
    </xdr:from>
    <xdr:to>
      <xdr:col>33</xdr:col>
      <xdr:colOff>216517</xdr:colOff>
      <xdr:row>106</xdr:row>
      <xdr:rowOff>2325</xdr:rowOff>
    </xdr:to>
    <xdr:pic>
      <xdr:nvPicPr>
        <xdr:cNvPr id="2" name="Picture 1">
          <a:extLst>
            <a:ext uri="{FF2B5EF4-FFF2-40B4-BE49-F238E27FC236}">
              <a16:creationId xmlns:a16="http://schemas.microsoft.com/office/drawing/2014/main" id="{D9696393-5DC8-181E-B1A4-164A7D868DF8}"/>
            </a:ext>
          </a:extLst>
        </xdr:cNvPr>
        <xdr:cNvPicPr>
          <a:picLocks noChangeAspect="1"/>
        </xdr:cNvPicPr>
      </xdr:nvPicPr>
      <xdr:blipFill>
        <a:blip xmlns:r="http://schemas.openxmlformats.org/officeDocument/2006/relationships" r:embed="rId1"/>
        <a:stretch>
          <a:fillRect/>
        </a:stretch>
      </xdr:blipFill>
      <xdr:spPr>
        <a:xfrm>
          <a:off x="352425" y="876300"/>
          <a:ext cx="20466667" cy="19500000"/>
        </a:xfrm>
        <a:prstGeom prst="rect">
          <a:avLst/>
        </a:prstGeom>
      </xdr:spPr>
    </xdr:pic>
    <xdr:clientData/>
  </xdr:twoCellAnchor>
  <xdr:twoCellAnchor editAs="oneCell">
    <xdr:from>
      <xdr:col>0</xdr:col>
      <xdr:colOff>266700</xdr:colOff>
      <xdr:row>0</xdr:row>
      <xdr:rowOff>104776</xdr:rowOff>
    </xdr:from>
    <xdr:to>
      <xdr:col>5</xdr:col>
      <xdr:colOff>257175</xdr:colOff>
      <xdr:row>3</xdr:row>
      <xdr:rowOff>124073</xdr:rowOff>
    </xdr:to>
    <xdr:pic>
      <xdr:nvPicPr>
        <xdr:cNvPr id="4" name="Picture 3">
          <a:extLst>
            <a:ext uri="{FF2B5EF4-FFF2-40B4-BE49-F238E27FC236}">
              <a16:creationId xmlns:a16="http://schemas.microsoft.com/office/drawing/2014/main" id="{D38D9CA0-3D9C-DD86-CBA0-5C66E20BE7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266700" y="104776"/>
          <a:ext cx="3038475" cy="7717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D175A0C-A698-49C7-A6E3-7508A01E4317}" name="Table18" displayName="Table18" ref="E3:G18" totalsRowShown="0" headerRowDxfId="108" dataDxfId="107">
  <autoFilter ref="E3:G18" xr:uid="{1D175A0C-A698-49C7-A6E3-7508A01E4317}">
    <filterColumn colId="0" hiddenButton="1"/>
    <filterColumn colId="1" hiddenButton="1"/>
    <filterColumn colId="2" hiddenButton="1"/>
  </autoFilter>
  <sortState xmlns:xlrd2="http://schemas.microsoft.com/office/spreadsheetml/2017/richdata2" ref="E4:G9">
    <sortCondition ref="E4:E9"/>
  </sortState>
  <tableColumns count="3">
    <tableColumn id="3" xr3:uid="{08DA5DC2-9641-419C-8D72-E0D72150B2A9}" name="Version" dataDxfId="106"/>
    <tableColumn id="1" xr3:uid="{39CC7438-B0C6-46A1-BB51-CEA2A092C111}" name="Date of Change" dataDxfId="105"/>
    <tableColumn id="2" xr3:uid="{BF3B566F-67F2-4D6D-9641-FE7FD3601F35}" name="Description" dataDxfId="104"/>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B86F77F-8D73-4F09-B854-1A0D1F8A0CFF}" name="Table1567891011" displayName="Table1567891011" ref="A3:F27" totalsRowShown="0" headerRowDxfId="70">
  <tableColumns count="6">
    <tableColumn id="9" xr3:uid="{C8CF48CB-0A1F-4674-B0C4-44159FD37061}" name="Field Name"/>
    <tableColumn id="1" xr3:uid="{2BE7CCCD-CF8B-4755-99EB-1A4E2E2132B7}" name="Data Type"/>
    <tableColumn id="2" xr3:uid="{32DE35CD-A52E-478C-B4E8-252A20261C58}" name="Field Length" dataDxfId="69"/>
    <tableColumn id="4" xr3:uid="{340C3290-18A0-448C-8940-91B6C00DF2B0}" name="DB Table.Field Name" dataDxfId="68"/>
    <tableColumn id="3" xr3:uid="{4BD0B622-05FD-4BA7-9925-DED89328A772}" name="Description"/>
    <tableColumn id="5" xr3:uid="{ACFC0845-88D3-486A-B921-A3B2C36424E4}" name="Version Added" dataDxfId="67"/>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1D958BF-E871-4C8D-ABFA-B0E0AD007A9B}" name="Table156789101112" displayName="Table156789101112" ref="A3:G26" totalsRowShown="0" headerRowDxfId="66">
  <tableColumns count="7">
    <tableColumn id="9" xr3:uid="{4F3D8B2B-0A6A-4BDD-8535-67DFF7709903}" name="Field Name"/>
    <tableColumn id="1" xr3:uid="{2D50EE7A-9CFC-4398-A9AD-75867D6BFA69}" name="Data Type"/>
    <tableColumn id="2" xr3:uid="{CF5E7234-DB22-426E-B340-6D20ED9A95BA}" name="Field Length" dataDxfId="65"/>
    <tableColumn id="4" xr3:uid="{FAC98691-1F29-4D5E-ACC1-CC7392FB2AC7}" name="DB Table.Field Name" dataDxfId="64"/>
    <tableColumn id="3" xr3:uid="{537D683C-5885-4EF8-BC79-0CE4EAB47994}" name="Description"/>
    <tableColumn id="5" xr3:uid="{1500AB0C-3AB2-40DE-A4D1-3495D198290A}" name="Version Added" dataDxfId="63"/>
    <tableColumn id="6" xr3:uid="{11052F57-E41B-48CD-93EE-6C2846339B90}" name="Version Removed" dataDxfId="62"/>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6B0E5B0-E63B-4143-915B-3FB22CF92584}" name="Table15678910111213" displayName="Table15678910111213" ref="A3:F16" totalsRowShown="0" headerRowDxfId="61">
  <tableColumns count="6">
    <tableColumn id="9" xr3:uid="{97CB38E5-E760-4171-B5E0-6B5D726A511E}" name="Field Name"/>
    <tableColumn id="1" xr3:uid="{38FE801C-60B2-4613-B80B-9C28E83A748E}" name="Data Type"/>
    <tableColumn id="2" xr3:uid="{47702DF1-C0DC-4B30-A2A2-0E4D589A7D05}" name="Field Length" dataDxfId="60"/>
    <tableColumn id="4" xr3:uid="{296DBCD0-7565-440A-B3BC-92F42D3B80BD}" name="DB Table.Field Name" dataDxfId="59"/>
    <tableColumn id="3" xr3:uid="{D1A5B332-8C4A-4C7B-8852-6333A5B2DC7A}" name="Description"/>
    <tableColumn id="5" xr3:uid="{336EA34A-4827-4DFC-9DFC-2E28D6B01E71}" name="Version Added" dataDxfId="58"/>
  </tableColumns>
  <tableStyleInfo name="TableStyleLight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FCAAFD0-08FB-41ED-9D84-438093BC9BB6}" name="Table1567891011121314" displayName="Table1567891011121314" ref="A3:F13" totalsRowShown="0" headerRowDxfId="57">
  <tableColumns count="6">
    <tableColumn id="9" xr3:uid="{BAF40AA0-8183-49E4-8BFE-DA0FABF19088}" name="Field Name"/>
    <tableColumn id="1" xr3:uid="{E73D0F68-DEBF-43E4-8B44-7132019D4D68}" name="Data Type"/>
    <tableColumn id="2" xr3:uid="{6176C02A-E1B3-46BF-B65E-54BE025A4573}" name="Field Length" dataDxfId="56"/>
    <tableColumn id="4" xr3:uid="{44976BBF-0663-4515-AE0E-B29CB53A64CB}" name="DB Table.Field Name" dataDxfId="55"/>
    <tableColumn id="3" xr3:uid="{C3284BAF-2804-4B74-AD00-4B626FF8FABE}" name="Description"/>
    <tableColumn id="5" xr3:uid="{4507C5B7-B5C3-4298-AC46-7A9EE9781033}" name="Version Added" dataDxfId="54"/>
  </tableColumns>
  <tableStyleInfo name="TableStyleLight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BC8135-E3CC-40ED-B331-D8942A145746}" name="Table156789101112131415" displayName="Table156789101112131415" ref="A3:F17" totalsRowShown="0" headerRowDxfId="53">
  <tableColumns count="6">
    <tableColumn id="9" xr3:uid="{0B606FE3-ACA6-429F-B7A6-BD3EBBC7EA91}" name="Field Name" dataCellStyle="Normal"/>
    <tableColumn id="1" xr3:uid="{041240C3-3FA6-4E67-81C3-6A6BC5F1B8EC}" name="Data Type"/>
    <tableColumn id="2" xr3:uid="{B7A360A6-70F7-4940-86C7-B6388DE0CC30}" name="Field Length" dataDxfId="52"/>
    <tableColumn id="4" xr3:uid="{BB70CF8B-7659-4593-82F1-1EAD6E8599E9}" name="DB Table.Field Name" dataDxfId="51"/>
    <tableColumn id="3" xr3:uid="{414C9DC0-4B9C-40CF-BC02-DC8CCC0802C9}" name="Description"/>
    <tableColumn id="5" xr3:uid="{EA4FE324-04E6-4FF2-A6C8-04DBF16B7DD9}" name="Version Added" dataDxfId="50"/>
  </tableColumns>
  <tableStyleInfo name="TableStyleLight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ABD0CB7-AC77-478F-A8D1-02603A401097}" name="Table15678910111213141516" displayName="Table15678910111213141516" ref="A3:F11" totalsRowShown="0" headerRowDxfId="49">
  <tableColumns count="6">
    <tableColumn id="9" xr3:uid="{7ECE8861-DE33-44F3-940A-764EBAD57F8F}" name="Field Name"/>
    <tableColumn id="1" xr3:uid="{B97189AB-A306-4C6D-88F8-5642EF69EB7A}" name="Data Type"/>
    <tableColumn id="2" xr3:uid="{FC68366D-1093-4767-8821-F8B2EDCD71A6}" name="Field Length" dataDxfId="48"/>
    <tableColumn id="4" xr3:uid="{4047034A-843B-47E8-AA7C-CB27ADC9FABE}" name="DB Table.Field Name" dataDxfId="47"/>
    <tableColumn id="3" xr3:uid="{7495E1C2-5066-4481-BB57-3837FD96F229}" name="Description"/>
    <tableColumn id="5" xr3:uid="{E3CC872D-4EE0-4C0C-AB39-70C71FDF9366}" name="Version Added" dataDxfId="46"/>
  </tableColumns>
  <tableStyleInfo name="TableStyleLight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8B5B3B7-407E-48E1-8DCD-152B1A33C60E}" name="Table21" displayName="Table21" ref="K3:L60" totalsRowShown="0" headerRowDxfId="45">
  <autoFilter ref="K3:L60" xr:uid="{F8B5B3B7-407E-48E1-8DCD-152B1A33C60E}"/>
  <tableColumns count="2">
    <tableColumn id="1" xr3:uid="{DB3A9529-8FE4-46E6-82B0-64388CC2BFBE}" name="CategoryID" dataDxfId="44"/>
    <tableColumn id="2" xr3:uid="{AC4B6A3A-D70C-4BC0-9393-29F75BD7F7B8}" name="Description"/>
  </tableColumns>
  <tableStyleInfo name="TableStyleMedium4"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F833568-35A5-48A5-B18A-9638EE7988DC}" name="Table1567891011121314151617" displayName="Table1567891011121314151617" ref="A3:F12" totalsRowShown="0" headerRowDxfId="43">
  <tableColumns count="6">
    <tableColumn id="9" xr3:uid="{E94008CD-09E5-4B1F-BED5-2A009B86940A}" name="Field Name"/>
    <tableColumn id="1" xr3:uid="{F4F177C5-450B-44B1-80F9-A442B451F7F7}" name="Data Type"/>
    <tableColumn id="2" xr3:uid="{38C80E3B-AD16-4AE8-BB71-B04C4D34D51E}" name="Field Length" dataDxfId="42"/>
    <tableColumn id="4" xr3:uid="{FE9A698C-ABEB-487B-8587-D78F86FA780D}" name="DB Table.Field Name" dataDxfId="41"/>
    <tableColumn id="3" xr3:uid="{ED67E451-0E54-42F2-9121-FBED02AD6FCB}" name="Description"/>
    <tableColumn id="5" xr3:uid="{989243A4-480E-40D9-8E55-5DA614C5E009}" name="Version Added" dataDxfId="40"/>
  </tableColumns>
  <tableStyleInfo name="TableStyleLight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1DF8A1A-FBA8-4B98-B096-3429865EA22A}" name="Table156789101112131415161718" displayName="Table156789101112131415161718" ref="A3:F12" totalsRowShown="0" headerRowDxfId="39">
  <tableColumns count="6">
    <tableColumn id="9" xr3:uid="{1027F444-8F77-49F3-8D5A-30EDDABCAA49}" name="Field Name"/>
    <tableColumn id="1" xr3:uid="{63FD7F49-740D-486B-B45A-66886472E731}" name="Data Type"/>
    <tableColumn id="2" xr3:uid="{BADD8474-A29A-499C-A518-27AD452E9E52}" name="Field Length" dataDxfId="38"/>
    <tableColumn id="4" xr3:uid="{7E17EADB-7D89-4E8B-B419-8692A34CB3A1}" name="DB Table.Field Name" dataDxfId="37"/>
    <tableColumn id="3" xr3:uid="{B59287EB-81BF-4392-9838-CBBDB2C6509C}" name="Description"/>
    <tableColumn id="5" xr3:uid="{4C1111A9-8799-4DEA-862B-E1D69D61CFF8}" name="Version Added" dataDxfId="36"/>
  </tableColumns>
  <tableStyleInfo name="TableStyleLight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B0044F-C2F8-4D5C-9333-A0A72F36A10C}" name="Table32" displayName="Table32" ref="A3:D12" totalsRowShown="0" headerRowDxfId="35">
  <autoFilter ref="A3:D12" xr:uid="{581850FB-948E-472B-85C3-59A281A0F1A9}"/>
  <tableColumns count="4">
    <tableColumn id="1" xr3:uid="{43033CD6-6B24-4280-A7C7-041A1F439BC4}" name="Learners Only"/>
    <tableColumn id="2" xr3:uid="{B6225D04-4423-4E9B-A2AA-9AC4BF91CB7E}" name="Learners and Employers"/>
    <tableColumn id="3" xr3:uid="{FBA2C4A3-DC60-4F9C-A4A4-18A31BC63507}" name="Training Providers, learners and employers"/>
    <tableColumn id="4" xr3:uid="{A892AA5B-CDF7-4EC4-B1C8-5DF1AB4D9D8A}" name="Version Added" dataDxfId="34"/>
  </tableColumns>
  <tableStyleInfo name="TableStyleMedium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39DAD29-DC11-48BB-9CC7-651B584D57AF}" name="Table19" displayName="Table19" ref="I3:J4" totalsRowShown="0" headerRowDxfId="103" dataDxfId="102">
  <tableColumns count="2">
    <tableColumn id="1" xr3:uid="{5565EA1F-7142-4E58-B16C-C5D1201DD482}" name="Document Version" dataDxfId="101">
      <calculatedColumnFormula>MAX(Table18[Version])</calculatedColumnFormula>
    </tableColumn>
    <tableColumn id="2" xr3:uid="{7D55F18D-0CA6-44D3-A1BF-40ECADBC2DE5}" name="Last Updated" dataDxfId="100">
      <calculatedColumnFormula>_xlfn.XLOOKUP(Table19[[#This Row],[Document Version]],Table18[Version],Table18[Date of Change])</calculatedColumnFormula>
    </tableColumn>
  </tableColumns>
  <tableStyleInfo name="TableStyleMedium4"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D6F5B9A-1B1B-4D91-888A-121EAD789582}" name="Table15678910111213141516171823" displayName="Table15678910111213141516171823" ref="A3:F17" totalsRowShown="0" headerRowDxfId="33">
  <tableColumns count="6">
    <tableColumn id="9" xr3:uid="{0282F3B2-1C55-4918-8ECA-3A2E83FC196D}" name="Field Name" dataCellStyle="Normal"/>
    <tableColumn id="1" xr3:uid="{E05EDFA8-7001-4C7C-BA37-05C7BFF48C76}" name="Data Type"/>
    <tableColumn id="2" xr3:uid="{21ED7988-546B-4DB3-B93B-26CCAFD85366}" name="Field Length" dataDxfId="32"/>
    <tableColumn id="4" xr3:uid="{595892B1-E821-4C5F-BCD3-C2B7894BE024}" name="DB Table.Field Name" dataDxfId="31"/>
    <tableColumn id="3" xr3:uid="{A910EBA3-57EC-4ED4-AA94-673E45E35825}" name="Description"/>
    <tableColumn id="5" xr3:uid="{5F424CE7-9660-40F4-98C4-3AF820A47ACB}" name="Version Added" dataDxfId="30"/>
  </tableColumns>
  <tableStyleInfo name="TableStyleLight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40DE348-414E-4C16-8391-9CC2935F5F5B}" name="Table156724" displayName="Table156724" ref="A3:F32" totalsRowShown="0" headerRowDxfId="29">
  <tableColumns count="6">
    <tableColumn id="9" xr3:uid="{E523DBCD-CC64-493B-B14D-B6FC5ADA05F6}" name="Field Name"/>
    <tableColumn id="1" xr3:uid="{BBEF842E-7AA3-4302-B9DF-1495E6E46A3A}" name="Data Type"/>
    <tableColumn id="2" xr3:uid="{30554D01-957A-4490-83F2-78E368E19278}" name="Field Length" dataDxfId="28"/>
    <tableColumn id="4" xr3:uid="{AED5136C-DBD0-4B0E-999E-BB73D09D6A2D}" name="DB Table.Field Name" dataDxfId="27"/>
    <tableColumn id="3" xr3:uid="{F177A360-783D-442C-9154-B6511CE06F3A}" name="Description"/>
    <tableColumn id="5" xr3:uid="{A60D9BBA-2B2C-46B6-964F-50EEE8197E5D}" name="Version Added" dataDxfId="26"/>
  </tableColumns>
  <tableStyleInfo name="TableStyleLight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6AF7F84-7F1B-4D96-84B6-28E8DB66CA95}" name="Table15678910111213141516171825" displayName="Table15678910111213141516171825" ref="A3:F12" totalsRowShown="0" headerRowDxfId="25">
  <tableColumns count="6">
    <tableColumn id="9" xr3:uid="{A020B5B8-F9D2-4A44-B8B8-1B78E145F66B}" name="Field Name"/>
    <tableColumn id="1" xr3:uid="{07FE2B01-2F27-4913-A815-3910148B9A31}" name="Data Type"/>
    <tableColumn id="2" xr3:uid="{B17BA09A-43C5-4A8E-98E5-ACA1C4C44688}" name="Field Length" dataDxfId="24"/>
    <tableColumn id="4" xr3:uid="{ECFE1089-24D5-41A8-A658-EE52A7DD6015}" name="DB Table.Field Name" dataDxfId="23"/>
    <tableColumn id="3" xr3:uid="{6EA34E29-FD05-4F45-A9DD-FEBFD6D51B6A}" name="Description"/>
    <tableColumn id="5" xr3:uid="{D30E4F1A-D259-44D6-B852-733522CD33B9}" name="Version Added" dataDxfId="22"/>
  </tableColumns>
  <tableStyleInfo name="TableStyleLight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F6C8E5-05E0-4607-8FB1-A01F5BC4B29A}" name="Table3" displayName="Table3" ref="A3:H11" totalsRowShown="0" headerRowDxfId="21">
  <autoFilter ref="A3:H11" xr:uid="{581850FB-948E-472B-85C3-59A281A0F1A9}"/>
  <tableColumns count="8">
    <tableColumn id="1" xr3:uid="{40214D12-F6D9-4A51-8100-C85DA17CA66F}" name="Learner Portfolio/_x000a_Centre Manager Tab"/>
    <tableColumn id="2" xr3:uid="{CE3C8869-3F47-4A24-8674-EC74DC06B80C}" name="Learner_x000a_Template"/>
    <tableColumn id="3" xr3:uid="{AFF2A22C-6EF3-4DF1-9EF9-FEB6E9639AAA}" name="Plan_x000a_(Assessor)"/>
    <tableColumn id="4" xr3:uid="{C1586A37-032F-4613-937C-68E428917B7F}" name="Review_x000a_(Assessor)"/>
    <tableColumn id="5" xr3:uid="{B7ECA759-EEBB-4A82-969B-CE01732FC72B}" name="Review_x000a_(Learner)"/>
    <tableColumn id="6" xr3:uid="{96CA51B6-AD30-4167-B84A-E5CAE277338B}" name="Review_x000a_(Employer)"/>
    <tableColumn id="7" xr3:uid="{5B77DE12-B4D7-47D6-9424-B7BF57EF76F9}" name="Assessor_x000a_Observation"/>
    <tableColumn id="8" xr3:uid="{81EC605E-B72F-4BB4-BBD3-D7DDF20C9D51}" name="Learner_x000a_Interview"/>
  </tableColumns>
  <tableStyleInfo name="TableStyleMedium2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BCA8A0-F0B5-4DCF-8819-07544F593C1C}" name="Table2" displayName="Table2" ref="A1:D4" totalsRowShown="0" headerRowDxfId="20" headerRowCellStyle="Normal" dataCellStyle="Normal">
  <autoFilter ref="A1:D4" xr:uid="{D96A068D-5D29-407F-9E47-724F9FAAFE74}"/>
  <tableColumns count="4">
    <tableColumn id="1" xr3:uid="{90CBB216-CA8C-4083-8457-3F984EAD095F}" name="Categories" dataCellStyle="Normal"/>
    <tableColumn id="2" xr3:uid="{34543914-670E-4A60-8E0E-EB2853497F09}" name="CDMDictionary" dataCellStyle="Normal"/>
    <tableColumn id="3" xr3:uid="{D564212B-874A-4046-AC1D-5E2B0F62BDA2}" name="VisitTypes" dataCellStyle="Normal"/>
    <tableColumn id="4" xr3:uid="{44D5CA26-CA6A-4A2B-8302-FC4A61D6FFD5}" name="Groups" dataCellStyle="Normal"/>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707CA9C-A7E0-4351-A244-E6BF6B0A1272}" name="Table20" displayName="Table20" ref="A3:C23" totalsRowShown="0" headerRowDxfId="99" dataDxfId="98">
  <autoFilter ref="A3:C23" xr:uid="{0707CA9C-A7E0-4351-A244-E6BF6B0A1272}">
    <filterColumn colId="0" hiddenButton="1"/>
    <filterColumn colId="1" hiddenButton="1"/>
    <filterColumn colId="2" hiddenButton="1"/>
  </autoFilter>
  <tableColumns count="3">
    <tableColumn id="1" xr3:uid="{06FB8C9E-EF9D-46C9-A35F-03F713B633D7}" name="Available data export files" dataDxfId="97"/>
    <tableColumn id="2" xr3:uid="{2EC9DD85-A3D0-4BB7-B9EE-A728E267F7FD}" name="Link to sheet" dataDxfId="96" dataCellStyle="Hyperlink">
      <calculatedColumnFormula>HYPERLINK("#"&amp;$A4&amp;"!"&amp;"A1","Click to View")</calculatedColumnFormula>
    </tableColumn>
    <tableColumn id="3" xr3:uid="{6345EF8A-5B27-441E-B666-0C2E8203A190}" name="Last updated" dataDxfId="95">
      <calculatedColumnFormula>IF(MAX(INDIRECT("'"&amp;A4&amp;"'!"&amp;"F:F"))=0,"",MAX(INDIRECT("'"&amp;A4&amp;"'!"&amp;"F:F")))</calculatedColumnFormula>
    </tableColumn>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F03437-340E-43D3-B9CC-ACE8EBC62ED3}" name="Table15" displayName="Table15" ref="A3:F23" totalsRowShown="0" headerRowDxfId="94">
  <tableColumns count="6">
    <tableColumn id="9" xr3:uid="{0E30DA29-DE9F-4D7C-953B-9767DE5CB84A}" name="Field Name"/>
    <tableColumn id="1" xr3:uid="{7A7034AF-2F9B-498C-AC72-8F9137FC2913}" name="Data Type"/>
    <tableColumn id="2" xr3:uid="{97816855-096D-4710-A094-202793C70425}" name="Field Length" dataDxfId="93"/>
    <tableColumn id="4" xr3:uid="{6C683CAF-0E4B-44AE-A87A-EE79A281FC8B}" name="DB Table.Field Name" dataDxfId="92"/>
    <tableColumn id="3" xr3:uid="{E89F8EF3-8E87-41CB-B75C-83D0226CA868}" name="Description"/>
    <tableColumn id="5" xr3:uid="{90938708-A1AB-434C-984D-840C729B993B}" name="Version Added" dataDxfId="91"/>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40A8B18-4812-41F6-9C46-13F32ECB0857}" name="Table156" displayName="Table156" ref="A3:F98" totalsRowShown="0" headerRowDxfId="90">
  <tableColumns count="6">
    <tableColumn id="9" xr3:uid="{DF4AE4B7-3A0F-42E9-9777-DCABC73B253C}" name="Field Name"/>
    <tableColumn id="1" xr3:uid="{A3C14760-CFE0-4C6F-A4E2-A5799BB250EC}" name="Data Type"/>
    <tableColumn id="2" xr3:uid="{16DA1893-052F-4D0C-896C-8728BBA94FF4}" name="Field Length" dataDxfId="89"/>
    <tableColumn id="4" xr3:uid="{15450661-4B6C-4BD5-A39D-942BC2F1635F}" name="DB Table.Field Name" dataDxfId="88"/>
    <tableColumn id="3" xr3:uid="{A0D58E22-F021-4814-B898-F0474B7D2553}" name="Description"/>
    <tableColumn id="5" xr3:uid="{A5D9E326-122F-4BF3-9D9B-002BC99C4DD6}" name="Version Added" dataDxfId="87"/>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45CCDC1-D970-464C-AA5C-39B1CB6B8AC2}" name="Table15678" displayName="Table15678" ref="A3:F41" totalsRowShown="0" headerRowDxfId="86">
  <tableColumns count="6">
    <tableColumn id="9" xr3:uid="{EEA05C2A-077E-487B-BF0D-A74D3CB891E7}" name="Field Name"/>
    <tableColumn id="1" xr3:uid="{3C8B2BBE-295E-49E4-9D6D-741F1BF82F45}" name="Data Type"/>
    <tableColumn id="2" xr3:uid="{82FB40CC-41AE-494D-B3F0-E2D431ADA341}" name="Field Length" dataDxfId="85"/>
    <tableColumn id="4" xr3:uid="{A99198B2-433D-4072-99E4-A616F16BAC49}" name="DB Table.Field Name" dataDxfId="84"/>
    <tableColumn id="3" xr3:uid="{2B02305B-A902-4C00-AA8D-0E334FC2F69F}" name="Description"/>
    <tableColumn id="5" xr3:uid="{C9788F0C-DCF5-46F6-A953-A3A6171D97AC}" name="Version Added" dataDxfId="83"/>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828DF4B-B248-4245-8B5E-DE2F81A9857E}" name="Table1567" displayName="Table1567" ref="A3:F35" totalsRowShown="0" headerRowDxfId="82">
  <tableColumns count="6">
    <tableColumn id="9" xr3:uid="{E618E2A9-57F6-4562-B529-E17F9CB6FD45}" name="Field Name"/>
    <tableColumn id="1" xr3:uid="{398A3058-F6A6-4621-9577-89566C68591E}" name="Data Type"/>
    <tableColumn id="2" xr3:uid="{134F50C5-684F-4820-B432-FC50BB5BA812}" name="Field Length" dataDxfId="81"/>
    <tableColumn id="4" xr3:uid="{F946EFDC-B47E-49F0-9295-346E3A1B2F5D}" name="DB Table.Field Name" dataDxfId="80"/>
    <tableColumn id="3" xr3:uid="{5986AC62-10FC-4983-900C-0AE6D91388D7}" name="Description"/>
    <tableColumn id="5" xr3:uid="{737152E1-F0F7-4B92-B60F-667FEBC953CC}" name="Version Added" dataDxfId="79"/>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4A89B0-4BFA-47F0-A492-4CC0187A40B7}" name="Table156789" displayName="Table156789" ref="A3:F31" totalsRowShown="0" headerRowDxfId="78">
  <tableColumns count="6">
    <tableColumn id="9" xr3:uid="{5214FC94-1D49-40F4-896B-3F6196E2072F}" name="Field Name"/>
    <tableColumn id="1" xr3:uid="{9CAB71FD-EBA9-4A76-820B-6EFE10AF3DCB}" name="Data Type"/>
    <tableColumn id="2" xr3:uid="{B8E5490A-3C49-4803-AE91-1CC4914B50BF}" name="Field Length" dataDxfId="77"/>
    <tableColumn id="4" xr3:uid="{0C8212F1-2396-4AB3-B05A-68C1E580B00A}" name="DB Table.Field Name" dataDxfId="76"/>
    <tableColumn id="3" xr3:uid="{46D8806A-6C9F-4C1E-A8B9-36B7D045EC50}" name="Description"/>
    <tableColumn id="5" xr3:uid="{D1DAD4F5-E32A-4414-8A7C-32A4307DF973}" name="Version Added" dataDxfId="75"/>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AFE6B73-5A87-498E-8A1B-29D27F8A041D}" name="Table15678910" displayName="Table15678910" ref="A3:F45" totalsRowShown="0" headerRowDxfId="74">
  <tableColumns count="6">
    <tableColumn id="9" xr3:uid="{BED2AB6A-8448-4964-9FCA-381E4F50496F}" name="Field Name"/>
    <tableColumn id="1" xr3:uid="{452ACD12-1B11-482F-B08E-28F7E7CCEE2A}" name="Data Type"/>
    <tableColumn id="2" xr3:uid="{576DCC96-E650-4D08-B5C8-11CE7A465258}" name="Field Length" dataDxfId="73"/>
    <tableColumn id="4" xr3:uid="{1635632B-9E28-4585-ABD2-4592597B7347}" name="DB Table.Field Name" dataDxfId="72"/>
    <tableColumn id="3" xr3:uid="{9C5C3F5D-DDEE-4CEA-B642-2272C8A71D39}" name="Description"/>
    <tableColumn id="5" xr3:uid="{D6C71762-0B7E-4E28-BB18-4AAE4714E6D9}" name="Version Added" dataDxfId="71"/>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Custom 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B705-0B61-494B-B607-E7FF529C67F5}">
  <dimension ref="A1:J23"/>
  <sheetViews>
    <sheetView showGridLines="0" tabSelected="1" workbookViewId="0">
      <pane ySplit="3" topLeftCell="A4" activePane="bottomLeft" state="frozen"/>
      <selection pane="bottomLeft" activeCell="J15" sqref="J15"/>
    </sheetView>
  </sheetViews>
  <sheetFormatPr defaultRowHeight="14.5" x14ac:dyDescent="0.35"/>
  <cols>
    <col min="1" max="1" width="23.453125" style="17" bestFit="1" customWidth="1"/>
    <col min="2" max="2" width="13.7265625" style="17" customWidth="1"/>
    <col min="3" max="3" width="12.453125" style="16" customWidth="1"/>
    <col min="4" max="4" width="9.1796875" style="17"/>
    <col min="5" max="5" width="10" style="16" customWidth="1"/>
    <col min="6" max="6" width="16.7265625" style="17" customWidth="1"/>
    <col min="7" max="7" width="71.453125" style="17" customWidth="1"/>
    <col min="8" max="8" width="9.1796875" style="17"/>
    <col min="9" max="9" width="16.453125" style="17" bestFit="1" customWidth="1"/>
    <col min="10" max="10" width="11.90625" bestFit="1" customWidth="1"/>
  </cols>
  <sheetData>
    <row r="1" spans="1:10" ht="36" customHeight="1" x14ac:dyDescent="0.35">
      <c r="A1" s="39" t="s">
        <v>0</v>
      </c>
      <c r="B1" s="39"/>
      <c r="C1" s="39"/>
      <c r="D1" s="39"/>
      <c r="E1" s="39"/>
      <c r="F1" s="39"/>
      <c r="G1" s="39"/>
      <c r="H1" s="39"/>
      <c r="I1" s="39"/>
      <c r="J1" s="39"/>
    </row>
    <row r="3" spans="1:10" ht="15.5" x14ac:dyDescent="0.35">
      <c r="A3" s="20" t="s">
        <v>1</v>
      </c>
      <c r="B3" s="21" t="s">
        <v>2</v>
      </c>
      <c r="C3" s="37" t="s">
        <v>780</v>
      </c>
      <c r="E3" s="18" t="s">
        <v>5</v>
      </c>
      <c r="F3" s="19" t="s">
        <v>6</v>
      </c>
      <c r="G3" s="22" t="s">
        <v>7</v>
      </c>
      <c r="I3" s="20" t="s">
        <v>3</v>
      </c>
      <c r="J3" s="20" t="s">
        <v>4</v>
      </c>
    </row>
    <row r="4" spans="1:10" ht="17" x14ac:dyDescent="0.35">
      <c r="A4" s="17" t="s">
        <v>8</v>
      </c>
      <c r="B4" s="24" t="str">
        <f>HYPERLINK("#"&amp;$A4&amp;"!"&amp;"A1","Click to View")</f>
        <v>Click to View</v>
      </c>
      <c r="C4" s="38">
        <f t="shared" ref="C4:C23" ca="1" si="0">IF(MAX(INDIRECT("'"&amp;A4&amp;"'!"&amp;"F:F"))=0,"",MAX(INDIRECT("'"&amp;A4&amp;"'!"&amp;"F:F")))</f>
        <v>4.8</v>
      </c>
      <c r="D4" s="25"/>
      <c r="E4" s="16">
        <v>2.2999999999999998</v>
      </c>
      <c r="F4" s="15">
        <v>44501</v>
      </c>
      <c r="G4" s="17" t="s">
        <v>9</v>
      </c>
      <c r="I4" s="16">
        <f>MAX(Table18[Version])</f>
        <v>4.8</v>
      </c>
      <c r="J4" s="15">
        <f>_xlfn.XLOOKUP(Table19[[#This Row],[Document Version]],Table18[Version],Table18[Date of Change])</f>
        <v>45349</v>
      </c>
    </row>
    <row r="5" spans="1:10" x14ac:dyDescent="0.35">
      <c r="A5" s="17" t="s">
        <v>10</v>
      </c>
      <c r="B5" s="24" t="str">
        <f t="shared" ref="B5:B23" si="1">HYPERLINK("#"&amp;$A5&amp;"!"&amp;"A1","Click to View")</f>
        <v>Click to View</v>
      </c>
      <c r="C5" s="38">
        <f t="shared" ca="1" si="0"/>
        <v>4.8</v>
      </c>
      <c r="E5" s="16">
        <v>3</v>
      </c>
      <c r="F5" s="15">
        <v>44518</v>
      </c>
      <c r="G5" s="17" t="s">
        <v>11</v>
      </c>
    </row>
    <row r="6" spans="1:10" x14ac:dyDescent="0.35">
      <c r="A6" s="17" t="s">
        <v>12</v>
      </c>
      <c r="B6" s="24" t="str">
        <f t="shared" si="1"/>
        <v>Click to View</v>
      </c>
      <c r="C6" s="38">
        <f t="shared" ca="1" si="0"/>
        <v>4.8</v>
      </c>
      <c r="E6" s="16">
        <v>3.1</v>
      </c>
      <c r="F6" s="15">
        <v>44529</v>
      </c>
      <c r="G6" s="17" t="s">
        <v>781</v>
      </c>
      <c r="I6" s="23" t="s">
        <v>654</v>
      </c>
    </row>
    <row r="7" spans="1:10" x14ac:dyDescent="0.35">
      <c r="A7" s="17" t="s">
        <v>13</v>
      </c>
      <c r="B7" s="24" t="str">
        <f t="shared" si="1"/>
        <v>Click to View</v>
      </c>
      <c r="C7" s="38">
        <f t="shared" ca="1" si="0"/>
        <v>4.8</v>
      </c>
      <c r="E7" s="16">
        <v>3.2</v>
      </c>
      <c r="F7" s="15">
        <v>44531</v>
      </c>
      <c r="G7" s="17" t="s">
        <v>658</v>
      </c>
      <c r="I7" s="26" t="str">
        <f>HYPERLINK("#Schema!"&amp;"A1","Click to View")</f>
        <v>Click to View</v>
      </c>
    </row>
    <row r="8" spans="1:10" x14ac:dyDescent="0.35">
      <c r="A8" s="17" t="s">
        <v>14</v>
      </c>
      <c r="B8" s="24" t="str">
        <f t="shared" si="1"/>
        <v>Click to View</v>
      </c>
      <c r="C8" s="38" t="str">
        <f t="shared" ca="1" si="0"/>
        <v/>
      </c>
      <c r="E8" s="16">
        <v>3.3</v>
      </c>
      <c r="F8" s="15">
        <v>44629</v>
      </c>
      <c r="G8" s="17" t="s">
        <v>659</v>
      </c>
    </row>
    <row r="9" spans="1:10" ht="29" x14ac:dyDescent="0.35">
      <c r="A9" s="17" t="s">
        <v>15</v>
      </c>
      <c r="B9" s="24" t="str">
        <f t="shared" si="1"/>
        <v>Click to View</v>
      </c>
      <c r="C9" s="38" t="str">
        <f t="shared" ca="1" si="0"/>
        <v/>
      </c>
      <c r="E9" s="16">
        <v>3.4</v>
      </c>
      <c r="F9" s="15">
        <v>44784</v>
      </c>
      <c r="G9" s="13" t="s">
        <v>683</v>
      </c>
    </row>
    <row r="10" spans="1:10" ht="63" customHeight="1" x14ac:dyDescent="0.35">
      <c r="A10" s="17" t="s">
        <v>16</v>
      </c>
      <c r="B10" s="24" t="str">
        <f t="shared" si="1"/>
        <v>Click to View</v>
      </c>
      <c r="C10" s="38">
        <f t="shared" ca="1" si="0"/>
        <v>4.5999999999999996</v>
      </c>
      <c r="E10" s="16">
        <v>4</v>
      </c>
      <c r="F10" s="15">
        <v>44909</v>
      </c>
      <c r="G10" s="13" t="s">
        <v>726</v>
      </c>
    </row>
    <row r="11" spans="1:10" x14ac:dyDescent="0.35">
      <c r="A11" s="17" t="s">
        <v>17</v>
      </c>
      <c r="B11" s="24" t="str">
        <f t="shared" si="1"/>
        <v>Click to View</v>
      </c>
      <c r="C11" s="38">
        <f t="shared" ca="1" si="0"/>
        <v>4</v>
      </c>
      <c r="E11" s="16">
        <v>4.0999999999999996</v>
      </c>
      <c r="F11" s="15">
        <v>44947</v>
      </c>
      <c r="G11" s="13" t="s">
        <v>730</v>
      </c>
    </row>
    <row r="12" spans="1:10" x14ac:dyDescent="0.35">
      <c r="A12" s="17" t="s">
        <v>18</v>
      </c>
      <c r="B12" s="24" t="str">
        <f t="shared" si="1"/>
        <v>Click to View</v>
      </c>
      <c r="C12" s="38" t="str">
        <f t="shared" ca="1" si="0"/>
        <v/>
      </c>
      <c r="E12" s="16">
        <v>4.2</v>
      </c>
      <c r="F12" s="15">
        <v>44980</v>
      </c>
      <c r="G12" s="17" t="s">
        <v>762</v>
      </c>
    </row>
    <row r="13" spans="1:10" x14ac:dyDescent="0.35">
      <c r="A13" s="17" t="s">
        <v>19</v>
      </c>
      <c r="B13" s="24" t="str">
        <f t="shared" si="1"/>
        <v>Click to View</v>
      </c>
      <c r="C13" s="38" t="str">
        <f t="shared" ca="1" si="0"/>
        <v/>
      </c>
      <c r="E13" s="16">
        <v>4.3</v>
      </c>
      <c r="F13" s="15">
        <v>45007</v>
      </c>
      <c r="G13" s="17" t="s">
        <v>763</v>
      </c>
    </row>
    <row r="14" spans="1:10" x14ac:dyDescent="0.35">
      <c r="A14" s="17" t="s">
        <v>704</v>
      </c>
      <c r="B14" s="24" t="str">
        <f t="shared" si="1"/>
        <v>Click to View</v>
      </c>
      <c r="C14" s="38">
        <f t="shared" ca="1" si="0"/>
        <v>4</v>
      </c>
      <c r="E14" s="16">
        <v>4.4000000000000004</v>
      </c>
      <c r="F14" s="15">
        <v>45037</v>
      </c>
      <c r="G14" s="17" t="s">
        <v>767</v>
      </c>
    </row>
    <row r="15" spans="1:10" x14ac:dyDescent="0.35">
      <c r="A15" s="17" t="s">
        <v>21</v>
      </c>
      <c r="B15" s="24" t="str">
        <f t="shared" si="1"/>
        <v>Click to View</v>
      </c>
      <c r="C15" s="38" t="str">
        <f t="shared" ca="1" si="0"/>
        <v/>
      </c>
      <c r="E15" s="16">
        <v>4.5</v>
      </c>
      <c r="F15" s="15">
        <v>45152</v>
      </c>
      <c r="G15" s="17" t="s">
        <v>768</v>
      </c>
    </row>
    <row r="16" spans="1:10" x14ac:dyDescent="0.35">
      <c r="A16" s="17" t="s">
        <v>22</v>
      </c>
      <c r="B16" s="24" t="str">
        <f t="shared" si="1"/>
        <v>Click to View</v>
      </c>
      <c r="C16" s="38" t="str">
        <f t="shared" ca="1" si="0"/>
        <v/>
      </c>
      <c r="E16" s="16">
        <v>4.5999999999999996</v>
      </c>
      <c r="F16" s="15">
        <v>45274</v>
      </c>
      <c r="G16" s="17" t="s">
        <v>775</v>
      </c>
    </row>
    <row r="17" spans="1:7" x14ac:dyDescent="0.35">
      <c r="A17" s="17" t="s">
        <v>23</v>
      </c>
      <c r="B17" s="24" t="str">
        <f t="shared" si="1"/>
        <v>Click to View</v>
      </c>
      <c r="C17" s="38">
        <f t="shared" ca="1" si="0"/>
        <v>2.2999999999999998</v>
      </c>
      <c r="E17" s="16">
        <v>4.7</v>
      </c>
      <c r="F17" s="15">
        <v>45280</v>
      </c>
      <c r="G17" s="17" t="s">
        <v>777</v>
      </c>
    </row>
    <row r="18" spans="1:7" x14ac:dyDescent="0.35">
      <c r="A18" s="17" t="s">
        <v>660</v>
      </c>
      <c r="B18" s="27" t="str">
        <f>HYPERLINK("#"&amp;$A18&amp;"!"&amp;"A1","Click to View")</f>
        <v>Click to View</v>
      </c>
      <c r="C18" s="38">
        <f ca="1">IF(MAX(INDIRECT("'"&amp;A18&amp;"'!"&amp;"D:D"))=0,"",MAX(INDIRECT("'"&amp;A18&amp;"'!"&amp;"D:D")))</f>
        <v>3.3</v>
      </c>
      <c r="E18" s="16">
        <v>4.8</v>
      </c>
      <c r="F18" s="15">
        <v>45349</v>
      </c>
      <c r="G18" s="17" t="s">
        <v>779</v>
      </c>
    </row>
    <row r="19" spans="1:7" x14ac:dyDescent="0.35">
      <c r="A19" s="17" t="s">
        <v>684</v>
      </c>
      <c r="B19" s="27" t="str">
        <f>HYPERLINK("#"&amp;$A19&amp;"!"&amp;"A1","Click to View")</f>
        <v>Click to View</v>
      </c>
      <c r="C19" s="38">
        <f t="shared" ca="1" si="0"/>
        <v>4.8</v>
      </c>
      <c r="F19" s="15"/>
    </row>
    <row r="20" spans="1:7" x14ac:dyDescent="0.35">
      <c r="A20" s="17" t="s">
        <v>729</v>
      </c>
      <c r="B20" s="27" t="str">
        <f>HYPERLINK("#"&amp;$A20&amp;"!"&amp;"A1","Click to View")</f>
        <v>Click to View</v>
      </c>
      <c r="C20" s="38">
        <f t="shared" ca="1" si="0"/>
        <v>4.0999999999999996</v>
      </c>
    </row>
    <row r="21" spans="1:7" x14ac:dyDescent="0.35">
      <c r="A21" s="17" t="s">
        <v>748</v>
      </c>
      <c r="B21" s="27" t="str">
        <f>HYPERLINK("#"&amp;$A21&amp;"!"&amp;"A1","Click to View")</f>
        <v>Click to View</v>
      </c>
      <c r="C21" s="38">
        <f t="shared" ca="1" si="0"/>
        <v>4.2</v>
      </c>
    </row>
    <row r="22" spans="1:7" x14ac:dyDescent="0.35">
      <c r="A22" s="17" t="s">
        <v>729</v>
      </c>
      <c r="B22" s="27" t="str">
        <f>HYPERLINK("#"&amp;$A22&amp;"!"&amp;"A1","Click to View")</f>
        <v>Click to View</v>
      </c>
      <c r="C22" s="38">
        <f t="shared" ca="1" si="0"/>
        <v>4.0999999999999996</v>
      </c>
    </row>
    <row r="23" spans="1:7" x14ac:dyDescent="0.35">
      <c r="A23" s="17" t="s">
        <v>24</v>
      </c>
      <c r="B23" s="24" t="str">
        <f t="shared" si="1"/>
        <v>Click to View</v>
      </c>
      <c r="C23" s="38" t="str">
        <f t="shared" ca="1" si="0"/>
        <v/>
      </c>
    </row>
  </sheetData>
  <mergeCells count="1">
    <mergeCell ref="A1:J1"/>
  </mergeCells>
  <conditionalFormatting sqref="C4:C50">
    <cfRule type="expression" dxfId="19" priority="22">
      <formula>$C4=$I$4</formula>
    </cfRule>
  </conditionalFormatting>
  <pageMargins left="0.7" right="0.7" top="0.75" bottom="0.75" header="0.3" footer="0.3"/>
  <pageSetup paperSize="9" orientation="portrait" horizontalDpi="300" verticalDpi="300" r:id="rId1"/>
  <ignoredErrors>
    <ignoredError sqref="C18" calculatedColumn="1"/>
  </ignoredErrors>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BA05D-063B-43EB-AC41-19877886C0CD}">
  <dimension ref="A1:F47"/>
  <sheetViews>
    <sheetView workbookViewId="0">
      <pane ySplit="3" topLeftCell="A4" activePane="bottomLeft" state="frozen"/>
      <selection pane="bottomLeft" activeCell="F4" sqref="F4:F16"/>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49.7265625" bestFit="1" customWidth="1"/>
    <col min="6" max="6" width="19.7265625" bestFit="1" customWidth="1"/>
  </cols>
  <sheetData>
    <row r="1" spans="1:6" ht="45" customHeight="1" x14ac:dyDescent="0.55000000000000004">
      <c r="A1" s="10" t="s">
        <v>474</v>
      </c>
      <c r="E1" s="9" t="str">
        <f>HYPERLINK("#Overview!"&amp;"A1","Back to Overview")</f>
        <v>Back to Overview</v>
      </c>
    </row>
    <row r="3" spans="1:6" ht="21" x14ac:dyDescent="0.35">
      <c r="A3" s="3" t="s">
        <v>26</v>
      </c>
      <c r="B3" s="3" t="s">
        <v>27</v>
      </c>
      <c r="C3" s="6" t="s">
        <v>774</v>
      </c>
      <c r="D3" s="6" t="s">
        <v>28</v>
      </c>
      <c r="E3" s="3" t="s">
        <v>7</v>
      </c>
      <c r="F3" s="3" t="s">
        <v>720</v>
      </c>
    </row>
    <row r="4" spans="1:6" x14ac:dyDescent="0.35">
      <c r="A4" t="s">
        <v>29</v>
      </c>
      <c r="B4" t="s">
        <v>38</v>
      </c>
      <c r="D4" t="s">
        <v>476</v>
      </c>
      <c r="F4" s="34"/>
    </row>
    <row r="5" spans="1:6" x14ac:dyDescent="0.35">
      <c r="A5" t="s">
        <v>475</v>
      </c>
      <c r="B5" t="s">
        <v>38</v>
      </c>
      <c r="C5" s="5">
        <v>200</v>
      </c>
      <c r="D5" t="s">
        <v>476</v>
      </c>
      <c r="E5" t="s">
        <v>477</v>
      </c>
      <c r="F5" s="34"/>
    </row>
    <row r="6" spans="1:6" x14ac:dyDescent="0.35">
      <c r="A6" s="1" t="s">
        <v>478</v>
      </c>
      <c r="B6" t="s">
        <v>38</v>
      </c>
      <c r="C6" s="5">
        <v>50</v>
      </c>
      <c r="D6" t="s">
        <v>479</v>
      </c>
      <c r="F6" s="33"/>
    </row>
    <row r="7" spans="1:6" x14ac:dyDescent="0.35">
      <c r="A7" t="s">
        <v>480</v>
      </c>
      <c r="B7" t="s">
        <v>35</v>
      </c>
      <c r="D7" t="s">
        <v>481</v>
      </c>
      <c r="F7" s="33"/>
    </row>
    <row r="8" spans="1:6" x14ac:dyDescent="0.35">
      <c r="A8" t="s">
        <v>482</v>
      </c>
      <c r="B8" t="s">
        <v>38</v>
      </c>
      <c r="C8" s="5">
        <v>20</v>
      </c>
      <c r="D8" t="s">
        <v>204</v>
      </c>
      <c r="E8" t="s">
        <v>483</v>
      </c>
      <c r="F8" s="33"/>
    </row>
    <row r="9" spans="1:6" x14ac:dyDescent="0.35">
      <c r="A9" t="s">
        <v>484</v>
      </c>
      <c r="B9" t="s">
        <v>38</v>
      </c>
      <c r="C9" s="5">
        <v>50</v>
      </c>
      <c r="D9" t="s">
        <v>485</v>
      </c>
      <c r="F9" s="33"/>
    </row>
    <row r="10" spans="1:6" x14ac:dyDescent="0.35">
      <c r="A10" t="s">
        <v>486</v>
      </c>
      <c r="B10" t="s">
        <v>35</v>
      </c>
      <c r="D10" t="s">
        <v>487</v>
      </c>
      <c r="F10" s="33"/>
    </row>
    <row r="11" spans="1:6" x14ac:dyDescent="0.35">
      <c r="A11" t="s">
        <v>488</v>
      </c>
      <c r="B11" t="s">
        <v>74</v>
      </c>
      <c r="D11" t="s">
        <v>489</v>
      </c>
      <c r="F11" s="33"/>
    </row>
    <row r="12" spans="1:6" x14ac:dyDescent="0.35">
      <c r="A12" t="s">
        <v>32</v>
      </c>
      <c r="B12" t="s">
        <v>30</v>
      </c>
      <c r="D12" t="s">
        <v>33</v>
      </c>
      <c r="F12" s="33"/>
    </row>
    <row r="13" spans="1:6" x14ac:dyDescent="0.35">
      <c r="A13" t="s">
        <v>490</v>
      </c>
      <c r="B13" t="s">
        <v>38</v>
      </c>
      <c r="C13" s="5">
        <v>101</v>
      </c>
      <c r="D13" t="s">
        <v>198</v>
      </c>
      <c r="F13" s="33"/>
    </row>
    <row r="14" spans="1:6" x14ac:dyDescent="0.35">
      <c r="A14" t="s">
        <v>491</v>
      </c>
      <c r="B14" t="s">
        <v>38</v>
      </c>
      <c r="C14" s="5">
        <v>20</v>
      </c>
      <c r="D14" t="s">
        <v>492</v>
      </c>
      <c r="E14" t="s">
        <v>493</v>
      </c>
      <c r="F14" s="33"/>
    </row>
    <row r="15" spans="1:6" x14ac:dyDescent="0.35">
      <c r="A15" t="s">
        <v>494</v>
      </c>
      <c r="B15" t="s">
        <v>38</v>
      </c>
      <c r="C15" s="5">
        <v>50</v>
      </c>
      <c r="D15" t="s">
        <v>495</v>
      </c>
      <c r="F15" s="33"/>
    </row>
    <row r="16" spans="1:6" x14ac:dyDescent="0.35">
      <c r="A16" t="s">
        <v>496</v>
      </c>
      <c r="B16" t="s">
        <v>30</v>
      </c>
      <c r="D16" t="s">
        <v>497</v>
      </c>
      <c r="F16" s="33"/>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D46"/>
    </row>
    <row r="47" spans="3:4" x14ac:dyDescent="0.35">
      <c r="C47" s="5" t="s">
        <v>214</v>
      </c>
    </row>
  </sheetData>
  <phoneticPr fontId="9" type="noConversion"/>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1" id="{013D46FA-8342-48B3-B906-BD9DADE634D9}">
            <xm:f>$F4=Overview!$I$4</xm:f>
            <x14:dxf>
              <fill>
                <patternFill>
                  <bgColor theme="9"/>
                </patternFill>
              </fill>
            </x14:dxf>
          </x14:cfRule>
          <xm:sqref>A4:F101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1076-5E57-4774-BCA9-61C2631782E6}">
  <dimension ref="A1:F46"/>
  <sheetViews>
    <sheetView workbookViewId="0">
      <pane ySplit="3" topLeftCell="A4" activePane="bottomLeft" state="frozen"/>
      <selection pane="bottomLeft" activeCell="D1" sqref="D1:D1048576"/>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49.7265625" bestFit="1" customWidth="1"/>
    <col min="6" max="6" width="19.7265625" bestFit="1" customWidth="1"/>
  </cols>
  <sheetData>
    <row r="1" spans="1:6" ht="45" customHeight="1" x14ac:dyDescent="0.55000000000000004">
      <c r="A1" s="10" t="s">
        <v>498</v>
      </c>
      <c r="E1" s="9" t="str">
        <f>HYPERLINK("#Overview!"&amp;"A1","Back to Overview")</f>
        <v>Back to Overview</v>
      </c>
    </row>
    <row r="3" spans="1:6" ht="21" x14ac:dyDescent="0.35">
      <c r="A3" s="3" t="s">
        <v>26</v>
      </c>
      <c r="B3" s="3" t="s">
        <v>27</v>
      </c>
      <c r="C3" s="6" t="s">
        <v>774</v>
      </c>
      <c r="D3" s="6" t="s">
        <v>28</v>
      </c>
      <c r="E3" s="3" t="s">
        <v>7</v>
      </c>
      <c r="F3" s="3" t="s">
        <v>720</v>
      </c>
    </row>
    <row r="4" spans="1:6" x14ac:dyDescent="0.35">
      <c r="A4" t="s">
        <v>457</v>
      </c>
      <c r="B4" t="s">
        <v>30</v>
      </c>
      <c r="D4" t="s">
        <v>499</v>
      </c>
      <c r="F4" s="34"/>
    </row>
    <row r="5" spans="1:6" x14ac:dyDescent="0.35">
      <c r="A5" s="1" t="s">
        <v>500</v>
      </c>
      <c r="B5" t="s">
        <v>38</v>
      </c>
      <c r="C5" s="5">
        <v>100</v>
      </c>
      <c r="D5" t="s">
        <v>501</v>
      </c>
      <c r="F5" s="33"/>
    </row>
    <row r="6" spans="1:6" x14ac:dyDescent="0.35">
      <c r="A6" t="s">
        <v>502</v>
      </c>
      <c r="B6" t="s">
        <v>38</v>
      </c>
      <c r="C6" s="5">
        <v>200</v>
      </c>
      <c r="D6" t="s">
        <v>503</v>
      </c>
      <c r="F6" s="33"/>
    </row>
    <row r="7" spans="1:6" x14ac:dyDescent="0.35">
      <c r="A7" t="s">
        <v>504</v>
      </c>
      <c r="B7" t="s">
        <v>35</v>
      </c>
      <c r="D7" t="s">
        <v>505</v>
      </c>
      <c r="F7" s="33"/>
    </row>
    <row r="8" spans="1:6" x14ac:dyDescent="0.35">
      <c r="A8" t="s">
        <v>506</v>
      </c>
      <c r="B8" t="s">
        <v>35</v>
      </c>
      <c r="D8" t="s">
        <v>507</v>
      </c>
      <c r="F8" s="33"/>
    </row>
    <row r="9" spans="1:6" x14ac:dyDescent="0.35">
      <c r="A9" t="s">
        <v>508</v>
      </c>
      <c r="B9" t="s">
        <v>35</v>
      </c>
      <c r="D9" t="s">
        <v>509</v>
      </c>
      <c r="F9" s="33"/>
    </row>
    <row r="10" spans="1:6" x14ac:dyDescent="0.35">
      <c r="A10" t="s">
        <v>510</v>
      </c>
      <c r="B10" t="s">
        <v>30</v>
      </c>
      <c r="D10" t="s">
        <v>511</v>
      </c>
      <c r="F10" s="33"/>
    </row>
    <row r="11" spans="1:6" x14ac:dyDescent="0.35">
      <c r="A11" t="s">
        <v>512</v>
      </c>
      <c r="B11" t="s">
        <v>30</v>
      </c>
      <c r="D11" t="s">
        <v>513</v>
      </c>
      <c r="F11" s="33"/>
    </row>
    <row r="12" spans="1:6" x14ac:dyDescent="0.35">
      <c r="A12" t="s">
        <v>29</v>
      </c>
      <c r="B12" t="s">
        <v>30</v>
      </c>
      <c r="D12" t="s">
        <v>514</v>
      </c>
      <c r="F12" s="33"/>
    </row>
    <row r="13" spans="1:6" x14ac:dyDescent="0.35">
      <c r="A13" t="s">
        <v>515</v>
      </c>
      <c r="B13" t="s">
        <v>38</v>
      </c>
      <c r="C13" s="5">
        <v>100</v>
      </c>
      <c r="D13" t="s">
        <v>516</v>
      </c>
      <c r="F13" s="33"/>
    </row>
    <row r="14" spans="1:6" x14ac:dyDescent="0.35">
      <c r="D14"/>
    </row>
    <row r="15" spans="1:6" x14ac:dyDescent="0.35">
      <c r="D15"/>
    </row>
    <row r="16" spans="1:6"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C46"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2" id="{69ED39C2-540C-487F-BEF5-2E1B045C71C4}">
            <xm:f>$F4=Overview!$I$4</xm:f>
            <x14:dxf>
              <fill>
                <patternFill>
                  <bgColor theme="9"/>
                </patternFill>
              </fill>
            </x14:dxf>
          </x14:cfRule>
          <xm:sqref>A4:F100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1367-A0E8-4C3E-AF84-E296353DC2FB}">
  <dimension ref="A1:F46"/>
  <sheetViews>
    <sheetView workbookViewId="0">
      <pane ySplit="3" topLeftCell="A4" activePane="bottomLeft" state="frozen"/>
      <selection pane="bottomLeft" activeCell="D1" sqref="D1:D1048576"/>
    </sheetView>
  </sheetViews>
  <sheetFormatPr defaultRowHeight="14.5" x14ac:dyDescent="0.35"/>
  <cols>
    <col min="1" max="1" width="30" bestFit="1" customWidth="1"/>
    <col min="2" max="2" width="18.453125" bestFit="1" customWidth="1"/>
    <col min="3" max="3" width="19.7265625" style="5" bestFit="1" customWidth="1"/>
    <col min="4" max="4" width="61.453125" style="5" hidden="1" customWidth="1"/>
    <col min="5" max="5" width="49.7265625" bestFit="1" customWidth="1"/>
    <col min="6" max="6" width="19.7265625" bestFit="1" customWidth="1"/>
  </cols>
  <sheetData>
    <row r="1" spans="1:6" ht="23.5" x14ac:dyDescent="0.55000000000000004">
      <c r="A1" s="10" t="s">
        <v>20</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706</v>
      </c>
      <c r="B4" t="s">
        <v>30</v>
      </c>
      <c r="D4" s="5" t="s">
        <v>708</v>
      </c>
      <c r="F4" s="34">
        <v>4</v>
      </c>
    </row>
    <row r="5" spans="1:6" x14ac:dyDescent="0.35">
      <c r="A5" t="s">
        <v>500</v>
      </c>
      <c r="B5" t="s">
        <v>38</v>
      </c>
      <c r="C5" s="5">
        <v>100</v>
      </c>
      <c r="D5" t="s">
        <v>517</v>
      </c>
      <c r="F5" s="34"/>
    </row>
    <row r="6" spans="1:6" x14ac:dyDescent="0.35">
      <c r="A6" t="s">
        <v>705</v>
      </c>
      <c r="B6" t="s">
        <v>30</v>
      </c>
      <c r="D6" s="5" t="s">
        <v>707</v>
      </c>
      <c r="F6" s="34">
        <v>4</v>
      </c>
    </row>
    <row r="7" spans="1:6" x14ac:dyDescent="0.35">
      <c r="A7" t="s">
        <v>484</v>
      </c>
      <c r="B7" t="s">
        <v>38</v>
      </c>
      <c r="C7" s="5">
        <v>100</v>
      </c>
      <c r="D7" t="s">
        <v>517</v>
      </c>
      <c r="F7" s="34"/>
    </row>
    <row r="8" spans="1:6" x14ac:dyDescent="0.35">
      <c r="A8" t="s">
        <v>518</v>
      </c>
      <c r="B8" t="s">
        <v>35</v>
      </c>
      <c r="D8" t="s">
        <v>519</v>
      </c>
      <c r="F8" s="34"/>
    </row>
    <row r="9" spans="1:6" x14ac:dyDescent="0.35">
      <c r="A9" t="s">
        <v>520</v>
      </c>
      <c r="B9" t="s">
        <v>35</v>
      </c>
      <c r="D9" t="s">
        <v>521</v>
      </c>
      <c r="F9" s="34"/>
    </row>
    <row r="10" spans="1:6" x14ac:dyDescent="0.35">
      <c r="A10" t="s">
        <v>522</v>
      </c>
      <c r="B10" t="s">
        <v>38</v>
      </c>
      <c r="C10" s="5">
        <v>20</v>
      </c>
      <c r="D10" t="s">
        <v>523</v>
      </c>
      <c r="F10" s="34"/>
    </row>
    <row r="11" spans="1:6" x14ac:dyDescent="0.35">
      <c r="A11" t="s">
        <v>524</v>
      </c>
      <c r="B11" t="s">
        <v>38</v>
      </c>
      <c r="C11" s="5" t="s">
        <v>43</v>
      </c>
      <c r="D11" t="s">
        <v>525</v>
      </c>
      <c r="F11" s="34"/>
    </row>
    <row r="12" spans="1:6" x14ac:dyDescent="0.35">
      <c r="A12" t="s">
        <v>526</v>
      </c>
      <c r="B12" t="s">
        <v>35</v>
      </c>
      <c r="D12" t="s">
        <v>527</v>
      </c>
      <c r="F12" s="34"/>
    </row>
    <row r="13" spans="1:6" x14ac:dyDescent="0.35">
      <c r="A13" t="s">
        <v>528</v>
      </c>
      <c r="B13" t="s">
        <v>38</v>
      </c>
      <c r="C13" s="5">
        <v>50</v>
      </c>
      <c r="D13" t="s">
        <v>517</v>
      </c>
      <c r="F13" s="34"/>
    </row>
    <row r="14" spans="1:6" x14ac:dyDescent="0.35">
      <c r="A14" t="s">
        <v>529</v>
      </c>
      <c r="B14" t="s">
        <v>35</v>
      </c>
      <c r="D14" t="s">
        <v>530</v>
      </c>
      <c r="F14" s="34"/>
    </row>
    <row r="15" spans="1:6" x14ac:dyDescent="0.35">
      <c r="A15" t="s">
        <v>531</v>
      </c>
      <c r="B15" t="s">
        <v>38</v>
      </c>
      <c r="C15" s="5" t="s">
        <v>43</v>
      </c>
      <c r="D15" t="s">
        <v>532</v>
      </c>
      <c r="F15" s="34"/>
    </row>
    <row r="16" spans="1:6" x14ac:dyDescent="0.35">
      <c r="A16" t="s">
        <v>455</v>
      </c>
      <c r="B16" t="s">
        <v>30</v>
      </c>
      <c r="D16" s="5" t="s">
        <v>709</v>
      </c>
      <c r="F16" s="34">
        <v>4</v>
      </c>
    </row>
    <row r="17" spans="1:6" x14ac:dyDescent="0.35">
      <c r="A17" t="s">
        <v>635</v>
      </c>
      <c r="B17" t="s">
        <v>30</v>
      </c>
      <c r="D17" s="5" t="s">
        <v>710</v>
      </c>
      <c r="F17" s="34">
        <v>4</v>
      </c>
    </row>
    <row r="18" spans="1:6" x14ac:dyDescent="0.35">
      <c r="D18"/>
    </row>
    <row r="19" spans="1:6" x14ac:dyDescent="0.35">
      <c r="D19"/>
    </row>
    <row r="20" spans="1:6" x14ac:dyDescent="0.35">
      <c r="D20"/>
    </row>
    <row r="21" spans="1:6" x14ac:dyDescent="0.35">
      <c r="D21"/>
    </row>
    <row r="22" spans="1:6" x14ac:dyDescent="0.35">
      <c r="D22"/>
    </row>
    <row r="23" spans="1:6" x14ac:dyDescent="0.35">
      <c r="D23"/>
    </row>
    <row r="24" spans="1:6" x14ac:dyDescent="0.35">
      <c r="D24"/>
    </row>
    <row r="25" spans="1:6" x14ac:dyDescent="0.35">
      <c r="D25"/>
    </row>
    <row r="26" spans="1:6" x14ac:dyDescent="0.35">
      <c r="D26"/>
    </row>
    <row r="27" spans="1:6" x14ac:dyDescent="0.35">
      <c r="D27"/>
    </row>
    <row r="28" spans="1:6" x14ac:dyDescent="0.35">
      <c r="D28"/>
    </row>
    <row r="29" spans="1:6" x14ac:dyDescent="0.35">
      <c r="D29"/>
    </row>
    <row r="30" spans="1:6" x14ac:dyDescent="0.35">
      <c r="D30"/>
    </row>
    <row r="31" spans="1:6" x14ac:dyDescent="0.35">
      <c r="D31"/>
    </row>
    <row r="32" spans="1:6"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C46"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3" id="{44050055-5CBB-4405-B2E8-0A12EEA4B8BF}">
            <xm:f>$F4=Overview!$I$4</xm:f>
            <x14:dxf>
              <fill>
                <patternFill>
                  <bgColor theme="9"/>
                </patternFill>
              </fill>
            </x14:dxf>
          </x14:cfRule>
          <xm:sqref>A4:F100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E1B8E-8E13-4A66-A11A-E2604B037DAB}">
  <dimension ref="A1:L60"/>
  <sheetViews>
    <sheetView zoomScale="106" zoomScaleNormal="106" workbookViewId="0">
      <pane ySplit="3" topLeftCell="A4" activePane="bottomLeft" state="frozen"/>
      <selection pane="bottomLeft" activeCell="D1" sqref="D1:D1048576"/>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49.7265625" bestFit="1" customWidth="1"/>
    <col min="6" max="6" width="20.453125" bestFit="1" customWidth="1"/>
    <col min="11" max="11" width="13.1796875" style="5" customWidth="1"/>
    <col min="12" max="12" width="29.453125" customWidth="1"/>
  </cols>
  <sheetData>
    <row r="1" spans="1:12" ht="45" customHeight="1" x14ac:dyDescent="0.55000000000000004">
      <c r="A1" s="10" t="s">
        <v>533</v>
      </c>
      <c r="F1" s="9" t="str">
        <f>HYPERLINK("#Overview!"&amp;"A1","Back to Overview")</f>
        <v>Back to Overview</v>
      </c>
    </row>
    <row r="3" spans="1:12" ht="21" x14ac:dyDescent="0.35">
      <c r="A3" s="3" t="s">
        <v>26</v>
      </c>
      <c r="B3" s="3" t="s">
        <v>27</v>
      </c>
      <c r="C3" s="6" t="s">
        <v>774</v>
      </c>
      <c r="D3" s="6" t="s">
        <v>28</v>
      </c>
      <c r="E3" s="3" t="s">
        <v>7</v>
      </c>
      <c r="F3" s="3" t="s">
        <v>720</v>
      </c>
      <c r="K3" s="12" t="s">
        <v>534</v>
      </c>
      <c r="L3" s="8" t="s">
        <v>7</v>
      </c>
    </row>
    <row r="4" spans="1:12" x14ac:dyDescent="0.35">
      <c r="A4" t="s">
        <v>535</v>
      </c>
      <c r="B4" t="s">
        <v>30</v>
      </c>
      <c r="D4" t="s">
        <v>536</v>
      </c>
      <c r="F4" s="34"/>
      <c r="K4" s="5">
        <v>1</v>
      </c>
      <c r="L4" t="s">
        <v>15</v>
      </c>
    </row>
    <row r="5" spans="1:12" x14ac:dyDescent="0.35">
      <c r="A5" t="s">
        <v>29</v>
      </c>
      <c r="B5" t="s">
        <v>30</v>
      </c>
      <c r="D5" t="s">
        <v>537</v>
      </c>
      <c r="F5" s="34"/>
      <c r="K5" s="5">
        <v>2</v>
      </c>
      <c r="L5" t="s">
        <v>538</v>
      </c>
    </row>
    <row r="6" spans="1:12" x14ac:dyDescent="0.35">
      <c r="A6" t="s">
        <v>539</v>
      </c>
      <c r="B6" t="s">
        <v>35</v>
      </c>
      <c r="D6" t="s">
        <v>540</v>
      </c>
      <c r="F6" s="34"/>
      <c r="K6" s="5">
        <v>3</v>
      </c>
      <c r="L6" t="s">
        <v>541</v>
      </c>
    </row>
    <row r="7" spans="1:12" x14ac:dyDescent="0.35">
      <c r="A7" t="s">
        <v>32</v>
      </c>
      <c r="B7" t="s">
        <v>30</v>
      </c>
      <c r="D7" t="s">
        <v>33</v>
      </c>
      <c r="F7" s="34"/>
      <c r="K7" s="5">
        <v>4</v>
      </c>
      <c r="L7" t="s">
        <v>542</v>
      </c>
    </row>
    <row r="8" spans="1:12" x14ac:dyDescent="0.35">
      <c r="A8" t="s">
        <v>543</v>
      </c>
      <c r="B8" t="s">
        <v>30</v>
      </c>
      <c r="D8" t="s">
        <v>56</v>
      </c>
      <c r="E8" t="s">
        <v>544</v>
      </c>
      <c r="F8" s="34"/>
      <c r="K8" s="5">
        <v>5</v>
      </c>
      <c r="L8" t="s">
        <v>545</v>
      </c>
    </row>
    <row r="9" spans="1:12" x14ac:dyDescent="0.35">
      <c r="A9" t="s">
        <v>546</v>
      </c>
      <c r="B9" t="s">
        <v>38</v>
      </c>
      <c r="C9" s="5" t="s">
        <v>43</v>
      </c>
      <c r="D9" t="s">
        <v>547</v>
      </c>
      <c r="F9" s="34"/>
      <c r="K9" s="5">
        <v>6</v>
      </c>
      <c r="L9" t="s">
        <v>548</v>
      </c>
    </row>
    <row r="10" spans="1:12" x14ac:dyDescent="0.35">
      <c r="A10" t="s">
        <v>534</v>
      </c>
      <c r="B10" t="s">
        <v>30</v>
      </c>
      <c r="D10" t="s">
        <v>549</v>
      </c>
      <c r="E10" t="s">
        <v>544</v>
      </c>
      <c r="F10" s="34"/>
      <c r="K10" s="5">
        <v>7</v>
      </c>
      <c r="L10" t="s">
        <v>550</v>
      </c>
    </row>
    <row r="11" spans="1:12" x14ac:dyDescent="0.35">
      <c r="A11" t="s">
        <v>551</v>
      </c>
      <c r="B11" t="s">
        <v>30</v>
      </c>
      <c r="D11" t="s">
        <v>552</v>
      </c>
      <c r="F11" s="34"/>
      <c r="K11" s="5">
        <v>8</v>
      </c>
      <c r="L11" t="s">
        <v>553</v>
      </c>
    </row>
    <row r="12" spans="1:12" x14ac:dyDescent="0.35">
      <c r="D12"/>
      <c r="K12" s="5">
        <v>9</v>
      </c>
      <c r="L12" t="s">
        <v>554</v>
      </c>
    </row>
    <row r="13" spans="1:12" x14ac:dyDescent="0.35">
      <c r="D13"/>
      <c r="K13" s="5">
        <v>10</v>
      </c>
      <c r="L13" t="s">
        <v>555</v>
      </c>
    </row>
    <row r="14" spans="1:12" x14ac:dyDescent="0.35">
      <c r="D14"/>
      <c r="K14" s="5">
        <v>11</v>
      </c>
      <c r="L14" t="s">
        <v>556</v>
      </c>
    </row>
    <row r="15" spans="1:12" x14ac:dyDescent="0.35">
      <c r="D15"/>
      <c r="K15" s="5">
        <v>12</v>
      </c>
      <c r="L15" t="s">
        <v>557</v>
      </c>
    </row>
    <row r="16" spans="1:12" x14ac:dyDescent="0.35">
      <c r="D16"/>
      <c r="K16" s="11">
        <v>13</v>
      </c>
      <c r="L16" t="s">
        <v>558</v>
      </c>
    </row>
    <row r="17" spans="4:12" x14ac:dyDescent="0.35">
      <c r="D17"/>
      <c r="K17" s="5">
        <v>14</v>
      </c>
      <c r="L17" t="s">
        <v>559</v>
      </c>
    </row>
    <row r="18" spans="4:12" x14ac:dyDescent="0.35">
      <c r="D18"/>
      <c r="K18" s="5">
        <v>15</v>
      </c>
      <c r="L18" t="s">
        <v>560</v>
      </c>
    </row>
    <row r="19" spans="4:12" x14ac:dyDescent="0.35">
      <c r="D19"/>
      <c r="K19" s="5">
        <v>16</v>
      </c>
      <c r="L19" t="s">
        <v>561</v>
      </c>
    </row>
    <row r="20" spans="4:12" x14ac:dyDescent="0.35">
      <c r="D20"/>
      <c r="K20" s="5">
        <v>17</v>
      </c>
      <c r="L20" t="s">
        <v>562</v>
      </c>
    </row>
    <row r="21" spans="4:12" x14ac:dyDescent="0.35">
      <c r="D21"/>
      <c r="K21" s="5">
        <v>18</v>
      </c>
      <c r="L21" t="s">
        <v>563</v>
      </c>
    </row>
    <row r="22" spans="4:12" x14ac:dyDescent="0.35">
      <c r="D22"/>
      <c r="K22" s="5">
        <v>19</v>
      </c>
      <c r="L22" t="s">
        <v>564</v>
      </c>
    </row>
    <row r="23" spans="4:12" x14ac:dyDescent="0.35">
      <c r="D23"/>
      <c r="K23" s="5">
        <v>20</v>
      </c>
      <c r="L23" t="s">
        <v>565</v>
      </c>
    </row>
    <row r="24" spans="4:12" x14ac:dyDescent="0.35">
      <c r="D24"/>
      <c r="K24" s="5">
        <v>21</v>
      </c>
      <c r="L24" t="s">
        <v>566</v>
      </c>
    </row>
    <row r="25" spans="4:12" x14ac:dyDescent="0.35">
      <c r="D25"/>
      <c r="K25" s="5">
        <v>22</v>
      </c>
      <c r="L25" t="s">
        <v>567</v>
      </c>
    </row>
    <row r="26" spans="4:12" x14ac:dyDescent="0.35">
      <c r="D26"/>
      <c r="K26" s="5">
        <v>23</v>
      </c>
      <c r="L26" t="s">
        <v>568</v>
      </c>
    </row>
    <row r="27" spans="4:12" x14ac:dyDescent="0.35">
      <c r="D27"/>
      <c r="K27" s="5">
        <v>24</v>
      </c>
      <c r="L27" t="s">
        <v>569</v>
      </c>
    </row>
    <row r="28" spans="4:12" x14ac:dyDescent="0.35">
      <c r="D28"/>
      <c r="K28" s="5">
        <v>25</v>
      </c>
      <c r="L28" t="s">
        <v>570</v>
      </c>
    </row>
    <row r="29" spans="4:12" x14ac:dyDescent="0.35">
      <c r="D29"/>
      <c r="K29" s="5">
        <v>26</v>
      </c>
      <c r="L29" t="s">
        <v>571</v>
      </c>
    </row>
    <row r="30" spans="4:12" x14ac:dyDescent="0.35">
      <c r="D30"/>
      <c r="K30" s="5">
        <v>27</v>
      </c>
      <c r="L30" t="s">
        <v>572</v>
      </c>
    </row>
    <row r="31" spans="4:12" x14ac:dyDescent="0.35">
      <c r="D31"/>
      <c r="K31" s="5">
        <v>28</v>
      </c>
      <c r="L31" t="s">
        <v>573</v>
      </c>
    </row>
    <row r="32" spans="4:12" x14ac:dyDescent="0.35">
      <c r="D32"/>
      <c r="K32" s="5">
        <v>29</v>
      </c>
      <c r="L32" t="s">
        <v>574</v>
      </c>
    </row>
    <row r="33" spans="3:12" x14ac:dyDescent="0.35">
      <c r="D33"/>
      <c r="K33" s="5">
        <v>30</v>
      </c>
      <c r="L33" t="s">
        <v>575</v>
      </c>
    </row>
    <row r="34" spans="3:12" x14ac:dyDescent="0.35">
      <c r="D34"/>
      <c r="K34" s="5">
        <v>31</v>
      </c>
      <c r="L34" t="s">
        <v>576</v>
      </c>
    </row>
    <row r="35" spans="3:12" x14ac:dyDescent="0.35">
      <c r="D35"/>
      <c r="K35" s="5">
        <v>32</v>
      </c>
      <c r="L35" t="s">
        <v>577</v>
      </c>
    </row>
    <row r="36" spans="3:12" x14ac:dyDescent="0.35">
      <c r="D36"/>
      <c r="K36" s="5">
        <v>33</v>
      </c>
      <c r="L36" t="s">
        <v>578</v>
      </c>
    </row>
    <row r="37" spans="3:12" x14ac:dyDescent="0.35">
      <c r="D37"/>
      <c r="K37" s="5">
        <v>34</v>
      </c>
      <c r="L37" t="s">
        <v>579</v>
      </c>
    </row>
    <row r="38" spans="3:12" x14ac:dyDescent="0.35">
      <c r="D38"/>
      <c r="K38" s="5">
        <v>35</v>
      </c>
      <c r="L38" t="s">
        <v>580</v>
      </c>
    </row>
    <row r="39" spans="3:12" x14ac:dyDescent="0.35">
      <c r="D39"/>
      <c r="K39" s="5">
        <v>36</v>
      </c>
      <c r="L39" t="s">
        <v>581</v>
      </c>
    </row>
    <row r="40" spans="3:12" x14ac:dyDescent="0.35">
      <c r="D40"/>
      <c r="K40" s="5">
        <v>37</v>
      </c>
      <c r="L40" t="s">
        <v>582</v>
      </c>
    </row>
    <row r="41" spans="3:12" x14ac:dyDescent="0.35">
      <c r="D41"/>
      <c r="K41" s="5">
        <v>38</v>
      </c>
      <c r="L41" t="s">
        <v>583</v>
      </c>
    </row>
    <row r="42" spans="3:12" x14ac:dyDescent="0.35">
      <c r="D42"/>
      <c r="K42" s="5">
        <v>39</v>
      </c>
      <c r="L42" t="s">
        <v>584</v>
      </c>
    </row>
    <row r="43" spans="3:12" x14ac:dyDescent="0.35">
      <c r="D43"/>
      <c r="K43" s="5">
        <v>40</v>
      </c>
      <c r="L43" t="s">
        <v>585</v>
      </c>
    </row>
    <row r="44" spans="3:12" x14ac:dyDescent="0.35">
      <c r="D44"/>
      <c r="K44" s="5">
        <v>41</v>
      </c>
      <c r="L44" t="s">
        <v>586</v>
      </c>
    </row>
    <row r="45" spans="3:12" x14ac:dyDescent="0.35">
      <c r="D45"/>
      <c r="K45" s="5">
        <v>42</v>
      </c>
      <c r="L45" t="s">
        <v>587</v>
      </c>
    </row>
    <row r="46" spans="3:12" x14ac:dyDescent="0.35">
      <c r="C46" s="5" t="s">
        <v>214</v>
      </c>
      <c r="K46" s="5">
        <v>43</v>
      </c>
      <c r="L46" t="s">
        <v>588</v>
      </c>
    </row>
    <row r="47" spans="3:12" x14ac:dyDescent="0.35">
      <c r="K47" s="5">
        <v>44</v>
      </c>
      <c r="L47" t="s">
        <v>589</v>
      </c>
    </row>
    <row r="48" spans="3:12" x14ac:dyDescent="0.35">
      <c r="K48" s="5">
        <v>45</v>
      </c>
      <c r="L48" t="s">
        <v>590</v>
      </c>
    </row>
    <row r="49" spans="11:12" x14ac:dyDescent="0.35">
      <c r="K49" s="5">
        <v>46</v>
      </c>
      <c r="L49" t="s">
        <v>591</v>
      </c>
    </row>
    <row r="50" spans="11:12" x14ac:dyDescent="0.35">
      <c r="K50" s="5">
        <v>47</v>
      </c>
      <c r="L50" t="s">
        <v>592</v>
      </c>
    </row>
    <row r="51" spans="11:12" x14ac:dyDescent="0.35">
      <c r="K51" s="5">
        <v>48</v>
      </c>
      <c r="L51" t="s">
        <v>593</v>
      </c>
    </row>
    <row r="52" spans="11:12" x14ac:dyDescent="0.35">
      <c r="K52" s="5">
        <v>49</v>
      </c>
      <c r="L52" t="s">
        <v>594</v>
      </c>
    </row>
    <row r="53" spans="11:12" x14ac:dyDescent="0.35">
      <c r="K53" s="5">
        <v>50</v>
      </c>
      <c r="L53" t="s">
        <v>595</v>
      </c>
    </row>
    <row r="54" spans="11:12" x14ac:dyDescent="0.35">
      <c r="K54" s="5">
        <v>51</v>
      </c>
      <c r="L54" t="s">
        <v>596</v>
      </c>
    </row>
    <row r="55" spans="11:12" x14ac:dyDescent="0.35">
      <c r="K55" s="5">
        <v>52</v>
      </c>
      <c r="L55" t="s">
        <v>597</v>
      </c>
    </row>
    <row r="56" spans="11:12" x14ac:dyDescent="0.35">
      <c r="K56" s="5">
        <v>53</v>
      </c>
      <c r="L56" t="s">
        <v>598</v>
      </c>
    </row>
    <row r="57" spans="11:12" x14ac:dyDescent="0.35">
      <c r="K57" s="5">
        <v>54</v>
      </c>
      <c r="L57" t="s">
        <v>599</v>
      </c>
    </row>
    <row r="58" spans="11:12" x14ac:dyDescent="0.35">
      <c r="K58" s="5">
        <v>55</v>
      </c>
      <c r="L58" t="s">
        <v>600</v>
      </c>
    </row>
    <row r="59" spans="11:12" x14ac:dyDescent="0.35">
      <c r="K59" s="5">
        <v>56</v>
      </c>
      <c r="L59" t="s">
        <v>601</v>
      </c>
    </row>
    <row r="60" spans="11:12" x14ac:dyDescent="0.35">
      <c r="K60" s="5">
        <v>57</v>
      </c>
      <c r="L60" t="s">
        <v>602</v>
      </c>
    </row>
  </sheetData>
  <pageMargins left="0.7" right="0.7" top="0.75" bottom="0.75" header="0.3" footer="0.3"/>
  <pageSetup paperSize="9" orientation="portrait" horizontalDpi="300" verticalDpi="300"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34" id="{04DD7258-448E-4F28-9FC9-48C119827576}">
            <xm:f>$F4=Overview!$I$4</xm:f>
            <x14:dxf>
              <fill>
                <patternFill>
                  <bgColor theme="9"/>
                </patternFill>
              </fill>
            </x14:dxf>
          </x14:cfRule>
          <xm:sqref>A4:F100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65FD-5EDF-49A5-A45B-9C9B3FF92B6F}">
  <dimension ref="A1:F46"/>
  <sheetViews>
    <sheetView workbookViewId="0">
      <pane ySplit="3" topLeftCell="A4" activePane="bottomLeft" state="frozen"/>
      <selection pane="bottomLeft" activeCell="D1" sqref="D1:D1048576"/>
    </sheetView>
  </sheetViews>
  <sheetFormatPr defaultRowHeight="14.5" x14ac:dyDescent="0.35"/>
  <cols>
    <col min="1" max="1" width="41.26953125" bestFit="1" customWidth="1"/>
    <col min="2" max="2" width="18.453125" bestFit="1" customWidth="1"/>
    <col min="3" max="3" width="19.7265625" style="5" bestFit="1" customWidth="1"/>
    <col min="4" max="4" width="52.54296875" style="5" hidden="1" customWidth="1"/>
    <col min="5" max="5" width="49.7265625" bestFit="1" customWidth="1"/>
    <col min="6" max="6" width="19.7265625" bestFit="1" customWidth="1"/>
  </cols>
  <sheetData>
    <row r="1" spans="1:6" ht="45" customHeight="1" x14ac:dyDescent="0.55000000000000004">
      <c r="A1" s="10" t="s">
        <v>603</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604</v>
      </c>
      <c r="B4" t="s">
        <v>30</v>
      </c>
      <c r="D4" t="s">
        <v>216</v>
      </c>
      <c r="E4" t="s">
        <v>32</v>
      </c>
      <c r="F4" s="34"/>
    </row>
    <row r="5" spans="1:6" x14ac:dyDescent="0.35">
      <c r="A5" t="s">
        <v>605</v>
      </c>
      <c r="B5" t="s">
        <v>30</v>
      </c>
      <c r="D5" t="s">
        <v>218</v>
      </c>
      <c r="F5" s="34"/>
    </row>
    <row r="6" spans="1:6" x14ac:dyDescent="0.35">
      <c r="A6" t="s">
        <v>606</v>
      </c>
      <c r="B6" t="s">
        <v>35</v>
      </c>
      <c r="D6" t="s">
        <v>607</v>
      </c>
      <c r="F6" s="34"/>
    </row>
    <row r="7" spans="1:6" x14ac:dyDescent="0.35">
      <c r="A7" t="s">
        <v>608</v>
      </c>
      <c r="B7" t="s">
        <v>35</v>
      </c>
      <c r="D7" t="s">
        <v>609</v>
      </c>
      <c r="F7" s="34"/>
    </row>
    <row r="8" spans="1:6" x14ac:dyDescent="0.35">
      <c r="A8" t="s">
        <v>610</v>
      </c>
      <c r="B8" t="s">
        <v>35</v>
      </c>
      <c r="D8" t="s">
        <v>227</v>
      </c>
      <c r="F8" s="34"/>
    </row>
    <row r="9" spans="1:6" x14ac:dyDescent="0.35">
      <c r="A9" t="s">
        <v>531</v>
      </c>
      <c r="B9" t="s">
        <v>38</v>
      </c>
      <c r="C9" s="5">
        <v>100</v>
      </c>
      <c r="D9" t="s">
        <v>655</v>
      </c>
      <c r="F9" s="34"/>
    </row>
    <row r="10" spans="1:6" x14ac:dyDescent="0.35">
      <c r="A10" t="s">
        <v>611</v>
      </c>
      <c r="B10" t="s">
        <v>38</v>
      </c>
      <c r="C10" s="5">
        <v>10</v>
      </c>
      <c r="D10" t="s">
        <v>656</v>
      </c>
      <c r="F10" s="34"/>
    </row>
    <row r="11" spans="1:6" x14ac:dyDescent="0.35">
      <c r="A11" t="s">
        <v>612</v>
      </c>
      <c r="B11" t="s">
        <v>30</v>
      </c>
      <c r="D11" t="s">
        <v>613</v>
      </c>
      <c r="F11" s="34"/>
    </row>
    <row r="12" spans="1:6" x14ac:dyDescent="0.35">
      <c r="A12" t="s">
        <v>614</v>
      </c>
      <c r="B12" t="s">
        <v>35</v>
      </c>
      <c r="D12" s="5" t="s">
        <v>615</v>
      </c>
      <c r="F12" s="33"/>
    </row>
    <row r="13" spans="1:6" x14ac:dyDescent="0.35">
      <c r="D13"/>
    </row>
    <row r="14" spans="1:6" x14ac:dyDescent="0.35">
      <c r="D14"/>
    </row>
    <row r="15" spans="1:6" x14ac:dyDescent="0.35">
      <c r="D15"/>
    </row>
    <row r="16" spans="1:6"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C46"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5" id="{7716058D-718F-41F8-9394-62812587501C}">
            <xm:f>$F4=Overview!$I$4</xm:f>
            <x14:dxf>
              <fill>
                <patternFill>
                  <bgColor theme="9"/>
                </patternFill>
              </fill>
            </x14:dxf>
          </x14:cfRule>
          <xm:sqref>A4:F100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EE57-2949-462F-948A-0592347CCDAC}">
  <dimension ref="A1:F47"/>
  <sheetViews>
    <sheetView workbookViewId="0">
      <pane ySplit="3" topLeftCell="A4" activePane="bottomLeft" state="frozen"/>
      <selection pane="bottomLeft" activeCell="A5" sqref="A5:F5"/>
    </sheetView>
  </sheetViews>
  <sheetFormatPr defaultRowHeight="14.5" x14ac:dyDescent="0.35"/>
  <cols>
    <col min="1" max="1" width="41.26953125" bestFit="1" customWidth="1"/>
    <col min="2" max="2" width="18.453125" bestFit="1" customWidth="1"/>
    <col min="3" max="3" width="19.7265625" style="5" bestFit="1" customWidth="1"/>
    <col min="4" max="4" width="52.54296875" style="5" hidden="1" customWidth="1"/>
    <col min="5" max="5" width="49.7265625" bestFit="1" customWidth="1"/>
    <col min="6" max="6" width="19.7265625" bestFit="1" customWidth="1"/>
  </cols>
  <sheetData>
    <row r="1" spans="1:6" ht="45" customHeight="1" x14ac:dyDescent="0.55000000000000004">
      <c r="A1" s="10" t="s">
        <v>23</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616</v>
      </c>
      <c r="B4" t="s">
        <v>30</v>
      </c>
      <c r="D4"/>
      <c r="F4" s="34">
        <v>2.2999999999999998</v>
      </c>
    </row>
    <row r="5" spans="1:6" x14ac:dyDescent="0.35">
      <c r="A5" t="s">
        <v>457</v>
      </c>
      <c r="B5" t="s">
        <v>30</v>
      </c>
      <c r="D5"/>
      <c r="F5" s="34">
        <v>2.2999999999999998</v>
      </c>
    </row>
    <row r="6" spans="1:6" x14ac:dyDescent="0.35">
      <c r="A6" t="s">
        <v>490</v>
      </c>
      <c r="B6" t="s">
        <v>38</v>
      </c>
      <c r="C6" s="5">
        <v>50</v>
      </c>
      <c r="D6"/>
      <c r="E6" t="s">
        <v>500</v>
      </c>
      <c r="F6" s="34">
        <v>2.2999999999999998</v>
      </c>
    </row>
    <row r="7" spans="1:6" x14ac:dyDescent="0.35">
      <c r="A7" t="s">
        <v>617</v>
      </c>
      <c r="B7" t="s">
        <v>30</v>
      </c>
      <c r="D7"/>
      <c r="F7" s="34">
        <v>2.2999999999999998</v>
      </c>
    </row>
    <row r="8" spans="1:6" x14ac:dyDescent="0.35">
      <c r="A8" t="s">
        <v>618</v>
      </c>
      <c r="B8" t="s">
        <v>35</v>
      </c>
      <c r="D8"/>
      <c r="F8" s="34">
        <v>2.2999999999999998</v>
      </c>
    </row>
    <row r="9" spans="1:6" x14ac:dyDescent="0.35">
      <c r="A9" t="s">
        <v>619</v>
      </c>
      <c r="B9" t="s">
        <v>30</v>
      </c>
      <c r="D9"/>
      <c r="F9" s="34">
        <v>2.2999999999999998</v>
      </c>
    </row>
    <row r="10" spans="1:6" x14ac:dyDescent="0.35">
      <c r="A10" t="s">
        <v>620</v>
      </c>
      <c r="B10" t="s">
        <v>30</v>
      </c>
      <c r="D10"/>
      <c r="F10" s="34">
        <v>2.2999999999999998</v>
      </c>
    </row>
    <row r="11" spans="1:6" x14ac:dyDescent="0.35">
      <c r="A11" t="s">
        <v>621</v>
      </c>
      <c r="B11" t="s">
        <v>30</v>
      </c>
      <c r="D11"/>
      <c r="F11" s="34">
        <v>2.2999999999999998</v>
      </c>
    </row>
    <row r="12" spans="1:6" x14ac:dyDescent="0.35">
      <c r="A12" t="s">
        <v>622</v>
      </c>
      <c r="B12" t="s">
        <v>30</v>
      </c>
      <c r="D12"/>
      <c r="E12" t="s">
        <v>623</v>
      </c>
      <c r="F12" s="34">
        <v>2.2999999999999998</v>
      </c>
    </row>
    <row r="14" spans="1:6" x14ac:dyDescent="0.35">
      <c r="D14"/>
    </row>
    <row r="15" spans="1:6" x14ac:dyDescent="0.35">
      <c r="D15"/>
    </row>
    <row r="16" spans="1:6"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D46"/>
    </row>
    <row r="47" spans="3:4" x14ac:dyDescent="0.35">
      <c r="C47"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6" id="{A619A71C-8CF2-4233-8D8A-3EA950407FB4}">
            <xm:f>$F4=Overview!$I$4</xm:f>
            <x14:dxf>
              <fill>
                <patternFill>
                  <bgColor theme="9"/>
                </patternFill>
              </fill>
            </x14:dxf>
          </x14:cfRule>
          <xm:sqref>A4:F100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9F1FF-607E-4F92-9A31-A16EAA9C0D94}">
  <dimension ref="A1:H12"/>
  <sheetViews>
    <sheetView workbookViewId="0">
      <pane ySplit="3" topLeftCell="A4" activePane="bottomLeft" state="frozen"/>
      <selection pane="bottomLeft"/>
    </sheetView>
  </sheetViews>
  <sheetFormatPr defaultRowHeight="14.5" x14ac:dyDescent="0.35"/>
  <cols>
    <col min="1" max="1" width="24.7265625" customWidth="1"/>
    <col min="2" max="2" width="27.453125" customWidth="1"/>
    <col min="3" max="3" width="35.54296875" bestFit="1" customWidth="1"/>
    <col min="4" max="8" width="21.26953125" customWidth="1"/>
    <col min="10" max="10" width="16.453125" bestFit="1" customWidth="1"/>
  </cols>
  <sheetData>
    <row r="1" spans="1:8" ht="48" customHeight="1" x14ac:dyDescent="0.55000000000000004">
      <c r="A1" s="10" t="s">
        <v>660</v>
      </c>
      <c r="B1" s="40" t="s">
        <v>672</v>
      </c>
      <c r="C1" s="40"/>
      <c r="D1" s="40"/>
      <c r="E1" s="40"/>
      <c r="F1" s="40"/>
      <c r="G1" s="40"/>
      <c r="H1" s="9" t="str">
        <f>HYPERLINK("#Overview!"&amp;"A1","Back to Overview")</f>
        <v>Back to Overview</v>
      </c>
    </row>
    <row r="3" spans="1:8" ht="56.5" customHeight="1" x14ac:dyDescent="0.35">
      <c r="A3" s="4" t="s">
        <v>661</v>
      </c>
      <c r="B3" s="4" t="s">
        <v>662</v>
      </c>
      <c r="C3" s="4" t="s">
        <v>663</v>
      </c>
      <c r="D3" s="3" t="s">
        <v>720</v>
      </c>
    </row>
    <row r="4" spans="1:8" x14ac:dyDescent="0.35">
      <c r="A4" t="s">
        <v>666</v>
      </c>
      <c r="B4" t="s">
        <v>666</v>
      </c>
      <c r="C4" t="s">
        <v>666</v>
      </c>
      <c r="D4" s="34">
        <v>3.3</v>
      </c>
    </row>
    <row r="5" spans="1:8" x14ac:dyDescent="0.35">
      <c r="A5" t="s">
        <v>60</v>
      </c>
      <c r="B5" t="s">
        <v>60</v>
      </c>
      <c r="C5" t="s">
        <v>60</v>
      </c>
      <c r="D5" s="34">
        <v>3.3</v>
      </c>
    </row>
    <row r="6" spans="1:8" x14ac:dyDescent="0.35">
      <c r="A6" t="s">
        <v>665</v>
      </c>
      <c r="B6" t="s">
        <v>665</v>
      </c>
      <c r="C6" t="s">
        <v>665</v>
      </c>
      <c r="D6" s="34">
        <v>3.3</v>
      </c>
    </row>
    <row r="7" spans="1:8" x14ac:dyDescent="0.35">
      <c r="B7" t="s">
        <v>664</v>
      </c>
      <c r="C7" t="s">
        <v>664</v>
      </c>
      <c r="D7" s="34">
        <v>3.3</v>
      </c>
    </row>
    <row r="8" spans="1:8" x14ac:dyDescent="0.35">
      <c r="B8" t="s">
        <v>667</v>
      </c>
      <c r="C8" t="s">
        <v>667</v>
      </c>
      <c r="D8" s="34">
        <v>3.3</v>
      </c>
    </row>
    <row r="9" spans="1:8" x14ac:dyDescent="0.35">
      <c r="B9" t="s">
        <v>668</v>
      </c>
      <c r="C9" t="s">
        <v>668</v>
      </c>
      <c r="D9" s="34">
        <v>3.3</v>
      </c>
    </row>
    <row r="10" spans="1:8" x14ac:dyDescent="0.35">
      <c r="C10" t="s">
        <v>669</v>
      </c>
      <c r="D10" s="34">
        <v>3.3</v>
      </c>
    </row>
    <row r="11" spans="1:8" x14ac:dyDescent="0.35">
      <c r="A11" t="s">
        <v>214</v>
      </c>
      <c r="C11" t="s">
        <v>670</v>
      </c>
      <c r="D11" s="34">
        <v>3.3</v>
      </c>
    </row>
    <row r="12" spans="1:8" x14ac:dyDescent="0.35">
      <c r="C12" t="s">
        <v>671</v>
      </c>
      <c r="D12" s="34">
        <v>3.3</v>
      </c>
    </row>
  </sheetData>
  <mergeCells count="1">
    <mergeCell ref="B1:G1"/>
  </mergeCells>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7" id="{57142A34-E8AC-46EF-82BE-3CE8B16AF047}">
            <xm:f>$D4=Overview!$I$4</xm:f>
            <x14:dxf>
              <fill>
                <patternFill>
                  <bgColor theme="9"/>
                </patternFill>
              </fill>
            </x14:dxf>
          </x14:cfRule>
          <xm:sqref>A4:D100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EE3B9-7A53-4743-A2E1-6B77C2ED6EF3}">
  <dimension ref="A1:F47"/>
  <sheetViews>
    <sheetView workbookViewId="0">
      <pane ySplit="3" topLeftCell="A4" activePane="bottomLeft" state="frozen"/>
      <selection pane="bottomLeft" activeCell="C25" sqref="C25"/>
    </sheetView>
  </sheetViews>
  <sheetFormatPr defaultRowHeight="14.5" x14ac:dyDescent="0.35"/>
  <cols>
    <col min="1" max="1" width="41.26953125" bestFit="1" customWidth="1"/>
    <col min="2" max="2" width="18.453125" bestFit="1" customWidth="1"/>
    <col min="3" max="3" width="19.7265625" style="5" bestFit="1" customWidth="1"/>
    <col min="4" max="4" width="52.54296875" style="5" hidden="1" customWidth="1"/>
    <col min="5" max="5" width="73.81640625" bestFit="1" customWidth="1"/>
    <col min="6" max="6" width="19.7265625" bestFit="1" customWidth="1"/>
  </cols>
  <sheetData>
    <row r="1" spans="1:6" ht="45" customHeight="1" x14ac:dyDescent="0.55000000000000004">
      <c r="A1" s="10" t="s">
        <v>684</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32</v>
      </c>
      <c r="B4" t="s">
        <v>30</v>
      </c>
      <c r="D4"/>
      <c r="F4" s="34">
        <v>4</v>
      </c>
    </row>
    <row r="5" spans="1:6" x14ac:dyDescent="0.35">
      <c r="A5" t="s">
        <v>685</v>
      </c>
      <c r="B5" t="s">
        <v>38</v>
      </c>
      <c r="C5" s="5">
        <v>50</v>
      </c>
      <c r="D5"/>
      <c r="E5" t="s">
        <v>694</v>
      </c>
      <c r="F5" s="34">
        <v>4</v>
      </c>
    </row>
    <row r="6" spans="1:6" x14ac:dyDescent="0.35">
      <c r="A6" t="s">
        <v>686</v>
      </c>
      <c r="B6" t="s">
        <v>38</v>
      </c>
      <c r="C6" s="5">
        <v>50</v>
      </c>
      <c r="D6"/>
      <c r="F6" s="34">
        <v>4</v>
      </c>
    </row>
    <row r="7" spans="1:6" x14ac:dyDescent="0.35">
      <c r="A7" t="s">
        <v>687</v>
      </c>
      <c r="B7" t="s">
        <v>38</v>
      </c>
      <c r="C7" s="5">
        <v>50</v>
      </c>
      <c r="D7"/>
      <c r="F7" s="34">
        <v>4</v>
      </c>
    </row>
    <row r="8" spans="1:6" x14ac:dyDescent="0.35">
      <c r="A8" t="s">
        <v>29</v>
      </c>
      <c r="B8" t="s">
        <v>30</v>
      </c>
      <c r="D8"/>
      <c r="F8" s="34">
        <v>4</v>
      </c>
    </row>
    <row r="9" spans="1:6" x14ac:dyDescent="0.35">
      <c r="A9" t="s">
        <v>688</v>
      </c>
      <c r="B9" t="s">
        <v>35</v>
      </c>
      <c r="D9"/>
      <c r="F9" s="34">
        <v>4</v>
      </c>
    </row>
    <row r="10" spans="1:6" x14ac:dyDescent="0.35">
      <c r="A10" t="s">
        <v>457</v>
      </c>
      <c r="B10" t="s">
        <v>30</v>
      </c>
      <c r="D10"/>
      <c r="F10" s="34">
        <v>4</v>
      </c>
    </row>
    <row r="11" spans="1:6" x14ac:dyDescent="0.35">
      <c r="A11" t="s">
        <v>689</v>
      </c>
      <c r="B11" t="s">
        <v>38</v>
      </c>
      <c r="C11" s="5">
        <v>50</v>
      </c>
      <c r="D11"/>
      <c r="F11" s="34">
        <v>4</v>
      </c>
    </row>
    <row r="12" spans="1:6" x14ac:dyDescent="0.35">
      <c r="A12" t="s">
        <v>690</v>
      </c>
      <c r="B12" t="s">
        <v>35</v>
      </c>
      <c r="D12"/>
      <c r="E12" t="s">
        <v>723</v>
      </c>
      <c r="F12" s="34">
        <v>4</v>
      </c>
    </row>
    <row r="13" spans="1:6" x14ac:dyDescent="0.35">
      <c r="A13" t="s">
        <v>691</v>
      </c>
      <c r="B13" t="s">
        <v>35</v>
      </c>
      <c r="E13" t="s">
        <v>724</v>
      </c>
      <c r="F13" s="34">
        <v>4</v>
      </c>
    </row>
    <row r="14" spans="1:6" x14ac:dyDescent="0.35">
      <c r="A14" t="s">
        <v>692</v>
      </c>
      <c r="B14" t="s">
        <v>35</v>
      </c>
      <c r="E14" t="s">
        <v>725</v>
      </c>
      <c r="F14" s="34">
        <v>4</v>
      </c>
    </row>
    <row r="15" spans="1:6" x14ac:dyDescent="0.35">
      <c r="A15" t="s">
        <v>49</v>
      </c>
      <c r="B15" t="s">
        <v>38</v>
      </c>
      <c r="C15" s="5">
        <v>50</v>
      </c>
      <c r="F15" s="34">
        <v>4</v>
      </c>
    </row>
    <row r="16" spans="1:6" x14ac:dyDescent="0.35">
      <c r="A16" t="s">
        <v>693</v>
      </c>
      <c r="B16" t="s">
        <v>35</v>
      </c>
      <c r="E16" t="s">
        <v>695</v>
      </c>
      <c r="F16" s="34">
        <v>4</v>
      </c>
    </row>
    <row r="17" spans="1:6" x14ac:dyDescent="0.35">
      <c r="A17" t="s">
        <v>784</v>
      </c>
      <c r="B17" t="s">
        <v>38</v>
      </c>
      <c r="C17" s="5">
        <v>100</v>
      </c>
      <c r="F17" s="34">
        <v>4.8</v>
      </c>
    </row>
    <row r="18" spans="1:6" x14ac:dyDescent="0.35">
      <c r="D18"/>
    </row>
    <row r="19" spans="1:6" x14ac:dyDescent="0.35">
      <c r="D19"/>
    </row>
    <row r="20" spans="1:6" x14ac:dyDescent="0.35">
      <c r="D20"/>
    </row>
    <row r="21" spans="1:6" x14ac:dyDescent="0.35">
      <c r="D21"/>
    </row>
    <row r="22" spans="1:6" x14ac:dyDescent="0.35">
      <c r="D22"/>
    </row>
    <row r="23" spans="1:6" x14ac:dyDescent="0.35">
      <c r="D23"/>
    </row>
    <row r="24" spans="1:6" x14ac:dyDescent="0.35">
      <c r="D24"/>
    </row>
    <row r="25" spans="1:6" x14ac:dyDescent="0.35">
      <c r="D25"/>
    </row>
    <row r="26" spans="1:6" x14ac:dyDescent="0.35">
      <c r="D26"/>
    </row>
    <row r="27" spans="1:6" x14ac:dyDescent="0.35">
      <c r="D27"/>
    </row>
    <row r="28" spans="1:6" x14ac:dyDescent="0.35">
      <c r="D28"/>
    </row>
    <row r="29" spans="1:6" x14ac:dyDescent="0.35">
      <c r="D29"/>
    </row>
    <row r="30" spans="1:6" x14ac:dyDescent="0.35">
      <c r="D30"/>
    </row>
    <row r="31" spans="1:6" x14ac:dyDescent="0.35">
      <c r="D31"/>
    </row>
    <row r="32" spans="1:6"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D46"/>
    </row>
    <row r="47" spans="3:4" x14ac:dyDescent="0.35">
      <c r="C47"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8" id="{5FBDA35F-E799-4D77-9DBB-C57EDE0CBCD1}">
            <xm:f>$F4=Overview!$I$4</xm:f>
            <x14:dxf>
              <fill>
                <patternFill>
                  <bgColor theme="9"/>
                </patternFill>
              </fill>
            </x14:dxf>
          </x14:cfRule>
          <xm:sqref>A4:F100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CF9E-7F8F-48E9-9E66-D68EF9E4BBF0}">
  <dimension ref="A1:F33"/>
  <sheetViews>
    <sheetView workbookViewId="0">
      <pane ySplit="3" topLeftCell="A4" activePane="bottomLeft" state="frozen"/>
      <selection pane="bottomLeft" activeCell="D1" sqref="D1:D1048576"/>
    </sheetView>
  </sheetViews>
  <sheetFormatPr defaultRowHeight="14.5" x14ac:dyDescent="0.35"/>
  <cols>
    <col min="1" max="1" width="30" bestFit="1" customWidth="1"/>
    <col min="2" max="2" width="18.453125" bestFit="1" customWidth="1"/>
    <col min="3" max="3" width="19.7265625" style="5" bestFit="1" customWidth="1"/>
    <col min="4" max="4" width="40.1796875" style="5" hidden="1" customWidth="1"/>
    <col min="5" max="5" width="34.54296875" bestFit="1" customWidth="1"/>
    <col min="6" max="6" width="19.7265625" bestFit="1" customWidth="1"/>
  </cols>
  <sheetData>
    <row r="1" spans="1:6" ht="45" customHeight="1" x14ac:dyDescent="0.55000000000000004">
      <c r="A1" s="10" t="s">
        <v>729</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29</v>
      </c>
      <c r="B4" t="s">
        <v>30</v>
      </c>
      <c r="D4" t="s">
        <v>731</v>
      </c>
      <c r="F4" s="34">
        <v>4.0999999999999996</v>
      </c>
    </row>
    <row r="5" spans="1:6" x14ac:dyDescent="0.35">
      <c r="A5" t="s">
        <v>96</v>
      </c>
      <c r="B5" t="s">
        <v>30</v>
      </c>
      <c r="D5" t="s">
        <v>732</v>
      </c>
      <c r="F5" s="34">
        <v>4.0999999999999996</v>
      </c>
    </row>
    <row r="6" spans="1:6" x14ac:dyDescent="0.35">
      <c r="A6" t="s">
        <v>733</v>
      </c>
      <c r="B6" t="s">
        <v>38</v>
      </c>
      <c r="C6" s="5">
        <v>255</v>
      </c>
      <c r="D6" t="s">
        <v>191</v>
      </c>
      <c r="F6" s="34">
        <v>4.0999999999999996</v>
      </c>
    </row>
    <row r="7" spans="1:6" x14ac:dyDescent="0.35">
      <c r="A7" t="s">
        <v>62</v>
      </c>
      <c r="B7" t="s">
        <v>38</v>
      </c>
      <c r="C7" s="5">
        <v>500</v>
      </c>
      <c r="D7" t="s">
        <v>738</v>
      </c>
      <c r="F7" s="34">
        <v>4.0999999999999996</v>
      </c>
    </row>
    <row r="8" spans="1:6" x14ac:dyDescent="0.35">
      <c r="A8" t="s">
        <v>734</v>
      </c>
      <c r="B8" t="s">
        <v>74</v>
      </c>
      <c r="D8" t="s">
        <v>739</v>
      </c>
      <c r="F8" s="34">
        <v>4.0999999999999996</v>
      </c>
    </row>
    <row r="9" spans="1:6" x14ac:dyDescent="0.35">
      <c r="A9" t="s">
        <v>735</v>
      </c>
      <c r="B9" t="s">
        <v>38</v>
      </c>
      <c r="C9" s="5">
        <v>50</v>
      </c>
      <c r="D9" t="s">
        <v>740</v>
      </c>
      <c r="F9" s="34">
        <v>4.0999999999999996</v>
      </c>
    </row>
    <row r="10" spans="1:6" x14ac:dyDescent="0.35">
      <c r="A10" t="s">
        <v>60</v>
      </c>
      <c r="B10" t="s">
        <v>38</v>
      </c>
      <c r="C10" s="5">
        <v>50</v>
      </c>
      <c r="D10" t="s">
        <v>741</v>
      </c>
      <c r="F10" s="34">
        <v>4.0999999999999996</v>
      </c>
    </row>
    <row r="11" spans="1:6" x14ac:dyDescent="0.35">
      <c r="A11" t="s">
        <v>192</v>
      </c>
      <c r="B11" t="s">
        <v>38</v>
      </c>
      <c r="C11" s="5">
        <v>50</v>
      </c>
      <c r="D11" t="s">
        <v>193</v>
      </c>
      <c r="F11" s="34">
        <v>4.0999999999999996</v>
      </c>
    </row>
    <row r="12" spans="1:6" x14ac:dyDescent="0.35">
      <c r="A12" t="s">
        <v>736</v>
      </c>
      <c r="B12" t="s">
        <v>38</v>
      </c>
      <c r="C12" s="5">
        <v>15</v>
      </c>
      <c r="D12" t="s">
        <v>742</v>
      </c>
      <c r="F12" s="34">
        <v>4.0999999999999996</v>
      </c>
    </row>
    <row r="13" spans="1:6" x14ac:dyDescent="0.35">
      <c r="A13" t="s">
        <v>64</v>
      </c>
      <c r="B13" t="s">
        <v>38</v>
      </c>
      <c r="C13" s="5">
        <v>50</v>
      </c>
      <c r="D13" t="s">
        <v>743</v>
      </c>
      <c r="F13" s="34">
        <v>4.0999999999999996</v>
      </c>
    </row>
    <row r="14" spans="1:6" x14ac:dyDescent="0.35">
      <c r="A14" t="s">
        <v>737</v>
      </c>
      <c r="B14" t="s">
        <v>38</v>
      </c>
      <c r="C14" s="5">
        <v>255</v>
      </c>
      <c r="D14" t="s">
        <v>744</v>
      </c>
      <c r="F14" s="34">
        <v>4.0999999999999996</v>
      </c>
    </row>
    <row r="15" spans="1:6" x14ac:dyDescent="0.35">
      <c r="A15" t="s">
        <v>694</v>
      </c>
      <c r="B15" t="s">
        <v>38</v>
      </c>
      <c r="C15" s="5">
        <v>50</v>
      </c>
      <c r="D15" t="s">
        <v>745</v>
      </c>
      <c r="F15" s="34">
        <v>4.0999999999999996</v>
      </c>
    </row>
    <row r="16" spans="1:6" x14ac:dyDescent="0.35">
      <c r="D16"/>
      <c r="F16" s="33"/>
    </row>
    <row r="17" spans="4:6" x14ac:dyDescent="0.35">
      <c r="D17"/>
      <c r="F17" s="33"/>
    </row>
    <row r="18" spans="4:6" x14ac:dyDescent="0.35">
      <c r="D18"/>
      <c r="F18" s="33"/>
    </row>
    <row r="19" spans="4:6" x14ac:dyDescent="0.35">
      <c r="D19"/>
      <c r="F19" s="33"/>
    </row>
    <row r="20" spans="4:6" x14ac:dyDescent="0.35">
      <c r="D20"/>
      <c r="F20" s="33"/>
    </row>
    <row r="21" spans="4:6" x14ac:dyDescent="0.35">
      <c r="D21"/>
      <c r="F21" s="33"/>
    </row>
    <row r="22" spans="4:6" x14ac:dyDescent="0.35">
      <c r="D22"/>
      <c r="F22" s="33"/>
    </row>
    <row r="23" spans="4:6" x14ac:dyDescent="0.35">
      <c r="D23"/>
      <c r="F23" s="33"/>
    </row>
    <row r="24" spans="4:6" x14ac:dyDescent="0.35">
      <c r="D24"/>
      <c r="F24" s="33"/>
    </row>
    <row r="25" spans="4:6" x14ac:dyDescent="0.35">
      <c r="D25"/>
      <c r="F25" s="33"/>
    </row>
    <row r="26" spans="4:6" x14ac:dyDescent="0.35">
      <c r="D26"/>
      <c r="F26" s="33"/>
    </row>
    <row r="27" spans="4:6" x14ac:dyDescent="0.35">
      <c r="D27"/>
      <c r="F27" s="33"/>
    </row>
    <row r="28" spans="4:6" x14ac:dyDescent="0.35">
      <c r="D28"/>
      <c r="F28" s="33"/>
    </row>
    <row r="29" spans="4:6" x14ac:dyDescent="0.35">
      <c r="D29"/>
      <c r="F29" s="33"/>
    </row>
    <row r="30" spans="4:6" x14ac:dyDescent="0.35">
      <c r="D30"/>
      <c r="F30" s="33"/>
    </row>
    <row r="31" spans="4:6" x14ac:dyDescent="0.35">
      <c r="D31"/>
      <c r="F31" s="33"/>
    </row>
    <row r="32" spans="4:6" x14ac:dyDescent="0.35">
      <c r="F32" s="33"/>
    </row>
    <row r="33" spans="3:3" x14ac:dyDescent="0.35">
      <c r="C33"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9" id="{9795DA92-69C5-4BF8-B3D8-E56A200C67CD}">
            <xm:f>$F4=Overview!$I$4</xm:f>
            <x14:dxf>
              <fill>
                <patternFill>
                  <bgColor theme="9"/>
                </patternFill>
              </fill>
            </x14:dxf>
          </x14:cfRule>
          <xm:sqref>A4:F32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164B6-1F74-466B-9125-F068AB959366}">
  <dimension ref="A1:F47"/>
  <sheetViews>
    <sheetView workbookViewId="0">
      <pane ySplit="3" topLeftCell="A4" activePane="bottomLeft" state="frozen"/>
      <selection pane="bottomLeft"/>
    </sheetView>
  </sheetViews>
  <sheetFormatPr defaultRowHeight="14.5" x14ac:dyDescent="0.35"/>
  <cols>
    <col min="1" max="1" width="41.26953125" bestFit="1" customWidth="1"/>
    <col min="2" max="2" width="18.453125" bestFit="1" customWidth="1"/>
    <col min="3" max="3" width="19.7265625" style="5" bestFit="1" customWidth="1"/>
    <col min="4" max="4" width="52.54296875" style="5" hidden="1" customWidth="1"/>
    <col min="5" max="5" width="49.7265625" bestFit="1" customWidth="1"/>
    <col min="6" max="6" width="19.7265625" bestFit="1" customWidth="1"/>
  </cols>
  <sheetData>
    <row r="1" spans="1:6" ht="45" customHeight="1" x14ac:dyDescent="0.55000000000000004">
      <c r="A1" s="10" t="s">
        <v>748</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616</v>
      </c>
      <c r="B4" t="s">
        <v>30</v>
      </c>
      <c r="D4"/>
      <c r="F4" s="34">
        <v>4.2</v>
      </c>
    </row>
    <row r="5" spans="1:6" x14ac:dyDescent="0.35">
      <c r="A5" t="s">
        <v>32</v>
      </c>
      <c r="B5" t="s">
        <v>30</v>
      </c>
      <c r="E5" t="s">
        <v>754</v>
      </c>
      <c r="F5" s="34">
        <v>4.2</v>
      </c>
    </row>
    <row r="6" spans="1:6" x14ac:dyDescent="0.35">
      <c r="A6" t="s">
        <v>55</v>
      </c>
      <c r="B6" t="s">
        <v>470</v>
      </c>
      <c r="E6" t="s">
        <v>757</v>
      </c>
      <c r="F6" s="34">
        <v>4.2</v>
      </c>
    </row>
    <row r="7" spans="1:6" x14ac:dyDescent="0.35">
      <c r="A7" t="s">
        <v>96</v>
      </c>
      <c r="B7" t="s">
        <v>470</v>
      </c>
      <c r="D7"/>
      <c r="E7" t="s">
        <v>755</v>
      </c>
      <c r="F7" s="34">
        <v>4.2</v>
      </c>
    </row>
    <row r="8" spans="1:6" x14ac:dyDescent="0.35">
      <c r="A8" t="s">
        <v>694</v>
      </c>
      <c r="B8" t="s">
        <v>753</v>
      </c>
      <c r="C8" s="5">
        <v>50</v>
      </c>
      <c r="D8"/>
      <c r="E8" t="s">
        <v>756</v>
      </c>
      <c r="F8" s="34">
        <v>4.2</v>
      </c>
    </row>
    <row r="9" spans="1:6" x14ac:dyDescent="0.35">
      <c r="A9" t="s">
        <v>749</v>
      </c>
      <c r="B9" t="s">
        <v>470</v>
      </c>
      <c r="D9"/>
      <c r="E9" t="s">
        <v>758</v>
      </c>
      <c r="F9" s="34">
        <v>4.2</v>
      </c>
    </row>
    <row r="10" spans="1:6" x14ac:dyDescent="0.35">
      <c r="A10" t="s">
        <v>750</v>
      </c>
      <c r="B10" t="s">
        <v>470</v>
      </c>
      <c r="D10"/>
      <c r="E10" t="s">
        <v>759</v>
      </c>
      <c r="F10" s="34">
        <v>4.2</v>
      </c>
    </row>
    <row r="11" spans="1:6" x14ac:dyDescent="0.35">
      <c r="A11" t="s">
        <v>751</v>
      </c>
      <c r="B11" t="s">
        <v>753</v>
      </c>
      <c r="C11" s="5">
        <v>50</v>
      </c>
      <c r="D11"/>
      <c r="E11" t="s">
        <v>761</v>
      </c>
      <c r="F11" s="34">
        <v>4.2</v>
      </c>
    </row>
    <row r="12" spans="1:6" x14ac:dyDescent="0.35">
      <c r="A12" t="s">
        <v>752</v>
      </c>
      <c r="B12" t="s">
        <v>470</v>
      </c>
      <c r="D12"/>
      <c r="E12" t="s">
        <v>760</v>
      </c>
      <c r="F12" s="34">
        <v>4.2</v>
      </c>
    </row>
    <row r="14" spans="1:6" x14ac:dyDescent="0.35">
      <c r="D14"/>
    </row>
    <row r="15" spans="1:6" x14ac:dyDescent="0.35">
      <c r="D15"/>
    </row>
    <row r="16" spans="1:6"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D43"/>
    </row>
    <row r="44" spans="3:4" x14ac:dyDescent="0.35">
      <c r="D44"/>
    </row>
    <row r="45" spans="3:4" x14ac:dyDescent="0.35">
      <c r="D45"/>
    </row>
    <row r="46" spans="3:4" x14ac:dyDescent="0.35">
      <c r="D46"/>
    </row>
    <row r="47" spans="3:4" x14ac:dyDescent="0.35">
      <c r="C47" s="5" t="s">
        <v>214</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0" id="{9681CCFF-ACB1-4F1D-AD7E-FBAB37B78DFB}">
            <xm:f>$F4=Overview!$I$4</xm:f>
            <x14:dxf>
              <fill>
                <patternFill>
                  <bgColor theme="9"/>
                </patternFill>
              </fill>
            </x14:dxf>
          </x14:cfRule>
          <xm:sqref>A4:F4 A5:C6 E5:F6 A7:F100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5511-A6BD-49A0-9D8E-15783E810DE0}">
  <dimension ref="A1:F23"/>
  <sheetViews>
    <sheetView workbookViewId="0">
      <pane ySplit="3" topLeftCell="A4" activePane="bottomLeft" state="frozen"/>
      <selection pane="bottomLeft" activeCell="C32" sqref="C32"/>
    </sheetView>
  </sheetViews>
  <sheetFormatPr defaultRowHeight="14.5" x14ac:dyDescent="0.35"/>
  <cols>
    <col min="1" max="1" width="20.1796875" customWidth="1"/>
    <col min="2" max="2" width="18.453125" bestFit="1" customWidth="1"/>
    <col min="3" max="3" width="19.7265625" style="5" bestFit="1" customWidth="1"/>
    <col min="4" max="4" width="33.1796875" style="5" hidden="1" customWidth="1"/>
    <col min="5" max="5" width="34.54296875" bestFit="1" customWidth="1"/>
    <col min="6" max="6" width="19.7265625" bestFit="1" customWidth="1"/>
  </cols>
  <sheetData>
    <row r="1" spans="1:6" ht="23.5" x14ac:dyDescent="0.55000000000000004">
      <c r="A1" s="10" t="s">
        <v>25</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t="s">
        <v>29</v>
      </c>
      <c r="B4" t="s">
        <v>30</v>
      </c>
      <c r="D4" s="5" t="s">
        <v>31</v>
      </c>
      <c r="F4" s="34"/>
    </row>
    <row r="5" spans="1:6" x14ac:dyDescent="0.35">
      <c r="A5" s="1" t="s">
        <v>32</v>
      </c>
      <c r="B5" t="s">
        <v>30</v>
      </c>
      <c r="D5" s="5" t="s">
        <v>33</v>
      </c>
      <c r="F5" s="34"/>
    </row>
    <row r="6" spans="1:6" x14ac:dyDescent="0.35">
      <c r="A6" t="s">
        <v>34</v>
      </c>
      <c r="B6" t="s">
        <v>35</v>
      </c>
      <c r="D6" s="5" t="s">
        <v>36</v>
      </c>
      <c r="F6" s="34"/>
    </row>
    <row r="7" spans="1:6" x14ac:dyDescent="0.35">
      <c r="A7" t="s">
        <v>37</v>
      </c>
      <c r="B7" t="s">
        <v>38</v>
      </c>
      <c r="C7" s="5">
        <v>50</v>
      </c>
      <c r="D7" s="5" t="s">
        <v>39</v>
      </c>
      <c r="F7" s="34"/>
    </row>
    <row r="8" spans="1:6" x14ac:dyDescent="0.35">
      <c r="A8" t="s">
        <v>40</v>
      </c>
      <c r="B8" t="s">
        <v>38</v>
      </c>
      <c r="C8" s="5">
        <v>50</v>
      </c>
      <c r="D8" s="5" t="s">
        <v>41</v>
      </c>
      <c r="F8" s="34"/>
    </row>
    <row r="9" spans="1:6" x14ac:dyDescent="0.35">
      <c r="A9" t="s">
        <v>42</v>
      </c>
      <c r="B9" t="s">
        <v>38</v>
      </c>
      <c r="C9" s="5" t="s">
        <v>43</v>
      </c>
      <c r="D9" s="5" t="s">
        <v>44</v>
      </c>
      <c r="E9" t="s">
        <v>45</v>
      </c>
      <c r="F9" s="34"/>
    </row>
    <row r="10" spans="1:6" x14ac:dyDescent="0.35">
      <c r="A10" t="s">
        <v>46</v>
      </c>
      <c r="B10" t="s">
        <v>38</v>
      </c>
      <c r="C10" s="5">
        <v>50</v>
      </c>
      <c r="D10" s="5" t="s">
        <v>47</v>
      </c>
      <c r="E10" t="s">
        <v>48</v>
      </c>
      <c r="F10" s="34"/>
    </row>
    <row r="11" spans="1:6" x14ac:dyDescent="0.35">
      <c r="A11" t="s">
        <v>49</v>
      </c>
      <c r="B11" t="s">
        <v>38</v>
      </c>
      <c r="C11" s="5">
        <v>50</v>
      </c>
      <c r="D11" s="5" t="s">
        <v>50</v>
      </c>
      <c r="E11" t="s">
        <v>51</v>
      </c>
      <c r="F11" s="34"/>
    </row>
    <row r="12" spans="1:6" x14ac:dyDescent="0.35">
      <c r="A12" t="s">
        <v>52</v>
      </c>
      <c r="B12" t="s">
        <v>35</v>
      </c>
      <c r="D12" s="5" t="s">
        <v>53</v>
      </c>
      <c r="F12" s="34"/>
    </row>
    <row r="13" spans="1:6" x14ac:dyDescent="0.35">
      <c r="A13" t="s">
        <v>699</v>
      </c>
      <c r="B13" t="s">
        <v>38</v>
      </c>
      <c r="C13" s="5" t="s">
        <v>43</v>
      </c>
      <c r="D13" s="5" t="s">
        <v>61</v>
      </c>
      <c r="F13" s="34">
        <v>4</v>
      </c>
    </row>
    <row r="14" spans="1:6" x14ac:dyDescent="0.35">
      <c r="A14" t="s">
        <v>58</v>
      </c>
      <c r="B14" t="s">
        <v>38</v>
      </c>
      <c r="C14" s="5">
        <v>20</v>
      </c>
      <c r="D14" s="5" t="s">
        <v>59</v>
      </c>
      <c r="F14" s="34">
        <v>4</v>
      </c>
    </row>
    <row r="15" spans="1:6" x14ac:dyDescent="0.35">
      <c r="A15" t="s">
        <v>700</v>
      </c>
      <c r="B15" t="s">
        <v>30</v>
      </c>
      <c r="D15" s="5" t="s">
        <v>97</v>
      </c>
      <c r="F15" s="34">
        <v>4</v>
      </c>
    </row>
    <row r="16" spans="1:6" x14ac:dyDescent="0.35">
      <c r="A16" t="s">
        <v>64</v>
      </c>
      <c r="B16" t="s">
        <v>38</v>
      </c>
      <c r="C16" s="5">
        <v>50</v>
      </c>
      <c r="D16" s="5" t="s">
        <v>65</v>
      </c>
      <c r="F16" s="34">
        <v>4</v>
      </c>
    </row>
    <row r="17" spans="1:6" x14ac:dyDescent="0.35">
      <c r="A17" t="s">
        <v>62</v>
      </c>
      <c r="B17" t="s">
        <v>38</v>
      </c>
      <c r="C17" s="5">
        <v>50</v>
      </c>
      <c r="D17" s="5" t="s">
        <v>63</v>
      </c>
      <c r="F17" s="34">
        <v>4</v>
      </c>
    </row>
    <row r="18" spans="1:6" x14ac:dyDescent="0.35">
      <c r="A18" t="s">
        <v>69</v>
      </c>
      <c r="B18" t="s">
        <v>38</v>
      </c>
      <c r="C18" s="5">
        <v>100</v>
      </c>
      <c r="D18" s="5" t="s">
        <v>70</v>
      </c>
      <c r="F18" s="34">
        <v>4</v>
      </c>
    </row>
    <row r="19" spans="1:6" x14ac:dyDescent="0.35">
      <c r="A19" t="s">
        <v>701</v>
      </c>
      <c r="B19" t="s">
        <v>38</v>
      </c>
      <c r="C19" s="5">
        <v>308</v>
      </c>
      <c r="D19" s="5" t="s">
        <v>72</v>
      </c>
      <c r="F19" s="34">
        <v>4</v>
      </c>
    </row>
    <row r="20" spans="1:6" x14ac:dyDescent="0.35">
      <c r="A20" t="s">
        <v>100</v>
      </c>
      <c r="B20" t="s">
        <v>35</v>
      </c>
      <c r="D20" s="5" t="s">
        <v>703</v>
      </c>
      <c r="F20" s="34">
        <v>4</v>
      </c>
    </row>
    <row r="21" spans="1:6" x14ac:dyDescent="0.35">
      <c r="A21" t="s">
        <v>155</v>
      </c>
      <c r="B21" t="s">
        <v>38</v>
      </c>
      <c r="C21" s="5">
        <v>10</v>
      </c>
      <c r="D21" s="5" t="s">
        <v>156</v>
      </c>
      <c r="F21" s="34">
        <v>4</v>
      </c>
    </row>
    <row r="22" spans="1:6" x14ac:dyDescent="0.35">
      <c r="A22" t="s">
        <v>702</v>
      </c>
      <c r="B22" t="s">
        <v>74</v>
      </c>
      <c r="D22" s="5" t="s">
        <v>75</v>
      </c>
      <c r="F22" s="34">
        <v>4</v>
      </c>
    </row>
    <row r="23" spans="1:6" x14ac:dyDescent="0.35">
      <c r="A23" t="s">
        <v>114</v>
      </c>
      <c r="B23" t="s">
        <v>38</v>
      </c>
      <c r="C23" s="5">
        <v>50</v>
      </c>
      <c r="F23" s="34">
        <v>4.8</v>
      </c>
    </row>
  </sheetData>
  <phoneticPr fontId="9" type="noConversion"/>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3" id="{46E24340-F32E-4683-A5DB-3C0E18172572}">
            <xm:f>$F4=Overview!$I$4</xm:f>
            <x14:dxf>
              <fill>
                <patternFill>
                  <bgColor theme="9"/>
                </patternFill>
              </fill>
            </x14:dxf>
          </x14:cfRule>
          <xm:sqref>A4:F101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7C21-8EFF-400B-B84D-C4A13D35BF82}">
  <dimension ref="A1:H25"/>
  <sheetViews>
    <sheetView workbookViewId="0">
      <pane ySplit="3" topLeftCell="A4" activePane="bottomLeft" state="frozen"/>
      <selection pane="bottomLeft" activeCell="F31" sqref="F31"/>
    </sheetView>
  </sheetViews>
  <sheetFormatPr defaultRowHeight="14.5" x14ac:dyDescent="0.35"/>
  <cols>
    <col min="1" max="1" width="29.7265625" customWidth="1"/>
    <col min="2" max="8" width="21.26953125" customWidth="1"/>
    <col min="9" max="9" width="16.453125" bestFit="1" customWidth="1"/>
  </cols>
  <sheetData>
    <row r="1" spans="1:8" ht="48" customHeight="1" x14ac:dyDescent="0.55000000000000004">
      <c r="A1" s="10" t="s">
        <v>624</v>
      </c>
      <c r="H1" s="9" t="str">
        <f>HYPERLINK("#Overview!"&amp;"A1","Back to Overview")</f>
        <v>Back to Overview</v>
      </c>
    </row>
    <row r="3" spans="1:8" ht="56.5" customHeight="1" x14ac:dyDescent="0.35">
      <c r="A3" s="4" t="s">
        <v>625</v>
      </c>
      <c r="B3" s="4" t="s">
        <v>626</v>
      </c>
      <c r="C3" s="4" t="s">
        <v>627</v>
      </c>
      <c r="D3" s="4" t="s">
        <v>628</v>
      </c>
      <c r="E3" s="4" t="s">
        <v>629</v>
      </c>
      <c r="F3" s="4" t="s">
        <v>630</v>
      </c>
      <c r="G3" s="4" t="s">
        <v>631</v>
      </c>
      <c r="H3" s="4" t="s">
        <v>632</v>
      </c>
    </row>
    <row r="4" spans="1:8" x14ac:dyDescent="0.35">
      <c r="A4" t="s">
        <v>29</v>
      </c>
      <c r="B4" t="s">
        <v>29</v>
      </c>
      <c r="C4" t="s">
        <v>29</v>
      </c>
      <c r="D4" t="s">
        <v>29</v>
      </c>
      <c r="E4" t="s">
        <v>29</v>
      </c>
      <c r="F4" t="s">
        <v>29</v>
      </c>
      <c r="G4" t="s">
        <v>29</v>
      </c>
      <c r="H4" t="s">
        <v>29</v>
      </c>
    </row>
    <row r="5" spans="1:8" x14ac:dyDescent="0.35">
      <c r="A5" t="s">
        <v>457</v>
      </c>
      <c r="B5" t="s">
        <v>457</v>
      </c>
      <c r="C5" t="s">
        <v>457</v>
      </c>
      <c r="D5" t="s">
        <v>457</v>
      </c>
      <c r="E5" t="s">
        <v>457</v>
      </c>
      <c r="F5" t="s">
        <v>457</v>
      </c>
      <c r="G5" t="s">
        <v>633</v>
      </c>
      <c r="H5" t="s">
        <v>633</v>
      </c>
    </row>
    <row r="6" spans="1:8" x14ac:dyDescent="0.35">
      <c r="B6" t="s">
        <v>634</v>
      </c>
      <c r="C6" t="s">
        <v>635</v>
      </c>
      <c r="D6" t="s">
        <v>455</v>
      </c>
      <c r="E6" t="s">
        <v>455</v>
      </c>
      <c r="F6" t="s">
        <v>455</v>
      </c>
      <c r="G6" t="s">
        <v>484</v>
      </c>
      <c r="H6" t="s">
        <v>500</v>
      </c>
    </row>
    <row r="7" spans="1:8" x14ac:dyDescent="0.35">
      <c r="B7" t="s">
        <v>636</v>
      </c>
      <c r="D7" t="s">
        <v>484</v>
      </c>
      <c r="F7" t="s">
        <v>637</v>
      </c>
      <c r="G7" t="s">
        <v>634</v>
      </c>
      <c r="H7" t="s">
        <v>634</v>
      </c>
    </row>
    <row r="8" spans="1:8" x14ac:dyDescent="0.35">
      <c r="B8" t="s">
        <v>638</v>
      </c>
      <c r="G8" t="s">
        <v>639</v>
      </c>
      <c r="H8" t="s">
        <v>639</v>
      </c>
    </row>
    <row r="9" spans="1:8" x14ac:dyDescent="0.35">
      <c r="B9" t="s">
        <v>640</v>
      </c>
      <c r="G9" t="s">
        <v>641</v>
      </c>
      <c r="H9" t="s">
        <v>642</v>
      </c>
    </row>
    <row r="10" spans="1:8" x14ac:dyDescent="0.35">
      <c r="B10" t="s">
        <v>643</v>
      </c>
    </row>
    <row r="11" spans="1:8" x14ac:dyDescent="0.35">
      <c r="B11" t="s">
        <v>644</v>
      </c>
    </row>
    <row r="13" spans="1:8" ht="14.5" customHeight="1" x14ac:dyDescent="0.35">
      <c r="A13" s="41" t="s">
        <v>645</v>
      </c>
      <c r="B13" s="42"/>
      <c r="C13" s="42"/>
      <c r="D13" s="42"/>
      <c r="E13" s="42"/>
      <c r="F13" s="42"/>
      <c r="G13" s="42"/>
      <c r="H13" s="43"/>
    </row>
    <row r="14" spans="1:8" x14ac:dyDescent="0.35">
      <c r="A14" s="44"/>
      <c r="B14" s="45"/>
      <c r="C14" s="45"/>
      <c r="D14" s="45"/>
      <c r="E14" s="45"/>
      <c r="F14" s="45"/>
      <c r="G14" s="45"/>
      <c r="H14" s="46"/>
    </row>
    <row r="15" spans="1:8" x14ac:dyDescent="0.35">
      <c r="A15" s="44"/>
      <c r="B15" s="45"/>
      <c r="C15" s="45"/>
      <c r="D15" s="45"/>
      <c r="E15" s="45"/>
      <c r="F15" s="45"/>
      <c r="G15" s="45"/>
      <c r="H15" s="46"/>
    </row>
    <row r="16" spans="1:8" x14ac:dyDescent="0.35">
      <c r="A16" s="44"/>
      <c r="B16" s="45"/>
      <c r="C16" s="45"/>
      <c r="D16" s="45"/>
      <c r="E16" s="45"/>
      <c r="F16" s="45"/>
      <c r="G16" s="45"/>
      <c r="H16" s="46"/>
    </row>
    <row r="17" spans="1:8" x14ac:dyDescent="0.35">
      <c r="A17" s="44"/>
      <c r="B17" s="45"/>
      <c r="C17" s="45"/>
      <c r="D17" s="45"/>
      <c r="E17" s="45"/>
      <c r="F17" s="45"/>
      <c r="G17" s="45"/>
      <c r="H17" s="46"/>
    </row>
    <row r="18" spans="1:8" x14ac:dyDescent="0.35">
      <c r="A18" s="44"/>
      <c r="B18" s="45"/>
      <c r="C18" s="45"/>
      <c r="D18" s="45"/>
      <c r="E18" s="45"/>
      <c r="F18" s="45"/>
      <c r="G18" s="45"/>
      <c r="H18" s="46"/>
    </row>
    <row r="19" spans="1:8" x14ac:dyDescent="0.35">
      <c r="A19" s="44"/>
      <c r="B19" s="45"/>
      <c r="C19" s="45"/>
      <c r="D19" s="45"/>
      <c r="E19" s="45"/>
      <c r="F19" s="45"/>
      <c r="G19" s="45"/>
      <c r="H19" s="46"/>
    </row>
    <row r="20" spans="1:8" x14ac:dyDescent="0.35">
      <c r="A20" s="44"/>
      <c r="B20" s="45"/>
      <c r="C20" s="45"/>
      <c r="D20" s="45"/>
      <c r="E20" s="45"/>
      <c r="F20" s="45"/>
      <c r="G20" s="45"/>
      <c r="H20" s="46"/>
    </row>
    <row r="21" spans="1:8" x14ac:dyDescent="0.35">
      <c r="A21" s="44"/>
      <c r="B21" s="45"/>
      <c r="C21" s="45"/>
      <c r="D21" s="45"/>
      <c r="E21" s="45"/>
      <c r="F21" s="45"/>
      <c r="G21" s="45"/>
      <c r="H21" s="46"/>
    </row>
    <row r="22" spans="1:8" x14ac:dyDescent="0.35">
      <c r="A22" s="44"/>
      <c r="B22" s="45"/>
      <c r="C22" s="45"/>
      <c r="D22" s="45"/>
      <c r="E22" s="45"/>
      <c r="F22" s="45"/>
      <c r="G22" s="45"/>
      <c r="H22" s="46"/>
    </row>
    <row r="23" spans="1:8" x14ac:dyDescent="0.35">
      <c r="A23" s="44"/>
      <c r="B23" s="45"/>
      <c r="C23" s="45"/>
      <c r="D23" s="45"/>
      <c r="E23" s="45"/>
      <c r="F23" s="45"/>
      <c r="G23" s="45"/>
      <c r="H23" s="46"/>
    </row>
    <row r="24" spans="1:8" x14ac:dyDescent="0.35">
      <c r="A24" s="44"/>
      <c r="B24" s="45"/>
      <c r="C24" s="45"/>
      <c r="D24" s="45"/>
      <c r="E24" s="45"/>
      <c r="F24" s="45"/>
      <c r="G24" s="45"/>
      <c r="H24" s="46"/>
    </row>
    <row r="25" spans="1:8" x14ac:dyDescent="0.35">
      <c r="A25" s="47"/>
      <c r="B25" s="48"/>
      <c r="C25" s="48"/>
      <c r="D25" s="48"/>
      <c r="E25" s="48"/>
      <c r="F25" s="48"/>
      <c r="G25" s="48"/>
      <c r="H25" s="49"/>
    </row>
  </sheetData>
  <mergeCells count="1">
    <mergeCell ref="A13:H25"/>
  </mergeCells>
  <pageMargins left="0.7" right="0.7" top="0.75" bottom="0.75" header="0.3" footer="0.3"/>
  <pageSetup paperSize="9"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9AA6-63D5-4D2F-927F-21EAA9E5EA99}">
  <dimension ref="G1:V1"/>
  <sheetViews>
    <sheetView showGridLines="0" workbookViewId="0">
      <selection activeCell="I2" sqref="I2"/>
    </sheetView>
  </sheetViews>
  <sheetFormatPr defaultRowHeight="14.5" x14ac:dyDescent="0.35"/>
  <cols>
    <col min="22" max="22" width="16.453125" bestFit="1" customWidth="1"/>
  </cols>
  <sheetData>
    <row r="1" spans="7:22" ht="29.25" customHeight="1" x14ac:dyDescent="0.35">
      <c r="G1" t="s">
        <v>766</v>
      </c>
      <c r="V1" s="9" t="str">
        <f>HYPERLINK("#Overview!"&amp;"A1","Back to Overview")</f>
        <v>Back to Overview</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A435-065A-4E7F-9459-6B1442F05A03}">
  <dimension ref="A1:D4"/>
  <sheetViews>
    <sheetView workbookViewId="0">
      <selection activeCell="D10" sqref="D10"/>
    </sheetView>
  </sheetViews>
  <sheetFormatPr defaultRowHeight="14.5" x14ac:dyDescent="0.35"/>
  <cols>
    <col min="1" max="2" width="35.54296875" customWidth="1"/>
    <col min="3" max="3" width="23.54296875" customWidth="1"/>
    <col min="4" max="4" width="24" customWidth="1"/>
  </cols>
  <sheetData>
    <row r="1" spans="1:4" ht="21" x14ac:dyDescent="0.35">
      <c r="A1" s="2" t="s">
        <v>646</v>
      </c>
      <c r="B1" s="2" t="s">
        <v>647</v>
      </c>
      <c r="C1" s="2" t="s">
        <v>648</v>
      </c>
      <c r="D1" s="2" t="s">
        <v>649</v>
      </c>
    </row>
    <row r="2" spans="1:4" x14ac:dyDescent="0.35">
      <c r="A2" t="s">
        <v>29</v>
      </c>
      <c r="B2" t="s">
        <v>650</v>
      </c>
      <c r="C2" t="s">
        <v>29</v>
      </c>
      <c r="D2" t="s">
        <v>29</v>
      </c>
    </row>
    <row r="3" spans="1:4" x14ac:dyDescent="0.35">
      <c r="A3" t="s">
        <v>534</v>
      </c>
      <c r="B3" t="s">
        <v>651</v>
      </c>
      <c r="C3" t="s">
        <v>652</v>
      </c>
      <c r="D3" t="s">
        <v>55</v>
      </c>
    </row>
    <row r="4" spans="1:4" x14ac:dyDescent="0.35">
      <c r="A4" t="s">
        <v>7</v>
      </c>
      <c r="B4" t="s">
        <v>653</v>
      </c>
      <c r="C4" t="s">
        <v>7</v>
      </c>
      <c r="D4" t="s">
        <v>7</v>
      </c>
    </row>
  </sheetData>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96EAD-1C77-4F0C-B6F0-35788E774D0A}">
  <dimension ref="A1:G99"/>
  <sheetViews>
    <sheetView workbookViewId="0">
      <pane ySplit="3" topLeftCell="A75" activePane="bottomLeft" state="frozen"/>
      <selection pane="bottomLeft" activeCell="B98" sqref="B98"/>
    </sheetView>
  </sheetViews>
  <sheetFormatPr defaultRowHeight="14.5" x14ac:dyDescent="0.35"/>
  <cols>
    <col min="1" max="1" width="30" bestFit="1" customWidth="1"/>
    <col min="2" max="2" width="18.453125" bestFit="1" customWidth="1"/>
    <col min="3" max="3" width="19.7265625" style="5" bestFit="1" customWidth="1"/>
    <col min="4" max="4" width="36.7265625" style="5" hidden="1" customWidth="1"/>
    <col min="5" max="5" width="59.54296875" bestFit="1" customWidth="1"/>
    <col min="6" max="6" width="19.7265625" style="31" bestFit="1" customWidth="1"/>
    <col min="7" max="7" width="23.54296875" bestFit="1" customWidth="1"/>
  </cols>
  <sheetData>
    <row r="1" spans="1:7" ht="23.5" x14ac:dyDescent="0.55000000000000004">
      <c r="A1" s="10" t="s">
        <v>54</v>
      </c>
      <c r="F1" s="9" t="str">
        <f>HYPERLINK("#Overview!"&amp;"A1","Back to Overview")</f>
        <v>Back to Overview</v>
      </c>
    </row>
    <row r="3" spans="1:7" ht="21" x14ac:dyDescent="0.35">
      <c r="A3" s="3" t="s">
        <v>26</v>
      </c>
      <c r="B3" s="3" t="s">
        <v>27</v>
      </c>
      <c r="C3" s="6" t="s">
        <v>774</v>
      </c>
      <c r="D3" s="6" t="s">
        <v>28</v>
      </c>
      <c r="E3" s="3" t="s">
        <v>7</v>
      </c>
      <c r="F3" s="32" t="s">
        <v>720</v>
      </c>
    </row>
    <row r="4" spans="1:7" x14ac:dyDescent="0.35">
      <c r="A4" s="1" t="s">
        <v>32</v>
      </c>
      <c r="B4" t="s">
        <v>30</v>
      </c>
      <c r="D4" t="s">
        <v>33</v>
      </c>
      <c r="F4" s="34"/>
    </row>
    <row r="5" spans="1:7" x14ac:dyDescent="0.35">
      <c r="A5" t="s">
        <v>55</v>
      </c>
      <c r="B5" t="s">
        <v>30</v>
      </c>
      <c r="D5" t="s">
        <v>56</v>
      </c>
      <c r="E5" t="s">
        <v>57</v>
      </c>
      <c r="F5" s="34"/>
      <c r="G5" s="7"/>
    </row>
    <row r="6" spans="1:7" x14ac:dyDescent="0.35">
      <c r="A6" t="s">
        <v>58</v>
      </c>
      <c r="B6" t="s">
        <v>38</v>
      </c>
      <c r="C6" s="5">
        <v>20</v>
      </c>
      <c r="D6" t="s">
        <v>59</v>
      </c>
      <c r="F6" s="34"/>
    </row>
    <row r="7" spans="1:7" x14ac:dyDescent="0.35">
      <c r="A7" t="s">
        <v>40</v>
      </c>
      <c r="B7" t="s">
        <v>38</v>
      </c>
      <c r="C7" s="5">
        <v>50</v>
      </c>
      <c r="D7" t="s">
        <v>41</v>
      </c>
      <c r="F7" s="34"/>
    </row>
    <row r="8" spans="1:7" x14ac:dyDescent="0.35">
      <c r="A8" t="s">
        <v>37</v>
      </c>
      <c r="B8" t="s">
        <v>38</v>
      </c>
      <c r="C8" s="5">
        <v>50</v>
      </c>
      <c r="D8" t="s">
        <v>39</v>
      </c>
      <c r="F8" s="34"/>
    </row>
    <row r="9" spans="1:7" x14ac:dyDescent="0.35">
      <c r="A9" t="s">
        <v>60</v>
      </c>
      <c r="B9" t="s">
        <v>38</v>
      </c>
      <c r="C9" s="5" t="s">
        <v>43</v>
      </c>
      <c r="D9" t="s">
        <v>61</v>
      </c>
      <c r="F9" s="34"/>
    </row>
    <row r="10" spans="1:7" x14ac:dyDescent="0.35">
      <c r="A10" t="s">
        <v>62</v>
      </c>
      <c r="B10" t="s">
        <v>38</v>
      </c>
      <c r="C10" s="5">
        <v>50</v>
      </c>
      <c r="D10" t="s">
        <v>63</v>
      </c>
      <c r="F10" s="34"/>
    </row>
    <row r="11" spans="1:7" x14ac:dyDescent="0.35">
      <c r="A11" t="s">
        <v>64</v>
      </c>
      <c r="B11" t="s">
        <v>38</v>
      </c>
      <c r="C11" s="5">
        <v>50</v>
      </c>
      <c r="D11" t="s">
        <v>65</v>
      </c>
      <c r="F11" s="34"/>
    </row>
    <row r="12" spans="1:7" x14ac:dyDescent="0.35">
      <c r="A12" t="s">
        <v>66</v>
      </c>
      <c r="B12" t="s">
        <v>38</v>
      </c>
      <c r="C12" t="s">
        <v>43</v>
      </c>
      <c r="D12" t="s">
        <v>67</v>
      </c>
      <c r="F12" s="34"/>
    </row>
    <row r="13" spans="1:7" x14ac:dyDescent="0.35">
      <c r="A13" t="s">
        <v>68</v>
      </c>
      <c r="B13" t="s">
        <v>35</v>
      </c>
      <c r="D13" t="s">
        <v>36</v>
      </c>
      <c r="F13" s="34"/>
    </row>
    <row r="14" spans="1:7" x14ac:dyDescent="0.35">
      <c r="A14" t="s">
        <v>69</v>
      </c>
      <c r="B14" t="s">
        <v>38</v>
      </c>
      <c r="C14" s="5">
        <v>100</v>
      </c>
      <c r="D14" t="s">
        <v>70</v>
      </c>
      <c r="F14" s="34"/>
    </row>
    <row r="15" spans="1:7" x14ac:dyDescent="0.35">
      <c r="A15" t="s">
        <v>71</v>
      </c>
      <c r="B15" t="s">
        <v>38</v>
      </c>
      <c r="C15" s="5">
        <v>308</v>
      </c>
      <c r="D15" t="s">
        <v>72</v>
      </c>
      <c r="F15" s="34"/>
    </row>
    <row r="16" spans="1:7" x14ac:dyDescent="0.35">
      <c r="A16" t="s">
        <v>73</v>
      </c>
      <c r="B16" t="s">
        <v>74</v>
      </c>
      <c r="D16" t="s">
        <v>75</v>
      </c>
      <c r="F16" s="34"/>
    </row>
    <row r="17" spans="1:6" x14ac:dyDescent="0.35">
      <c r="A17" t="s">
        <v>76</v>
      </c>
      <c r="B17" t="s">
        <v>35</v>
      </c>
      <c r="D17" t="s">
        <v>53</v>
      </c>
      <c r="F17" s="34"/>
    </row>
    <row r="18" spans="1:6" x14ac:dyDescent="0.35">
      <c r="A18" t="s">
        <v>77</v>
      </c>
      <c r="B18" t="s">
        <v>35</v>
      </c>
      <c r="D18" t="s">
        <v>78</v>
      </c>
      <c r="F18" s="34"/>
    </row>
    <row r="19" spans="1:6" x14ac:dyDescent="0.35">
      <c r="A19" t="s">
        <v>79</v>
      </c>
      <c r="B19" t="s">
        <v>35</v>
      </c>
      <c r="D19" t="s">
        <v>80</v>
      </c>
      <c r="F19" s="34"/>
    </row>
    <row r="20" spans="1:6" x14ac:dyDescent="0.35">
      <c r="A20" t="s">
        <v>81</v>
      </c>
      <c r="B20" t="s">
        <v>38</v>
      </c>
      <c r="C20" s="5">
        <v>20</v>
      </c>
      <c r="D20" t="s">
        <v>82</v>
      </c>
      <c r="F20" s="34"/>
    </row>
    <row r="21" spans="1:6" x14ac:dyDescent="0.35">
      <c r="A21" t="s">
        <v>83</v>
      </c>
      <c r="B21" t="s">
        <v>35</v>
      </c>
      <c r="D21" t="s">
        <v>84</v>
      </c>
      <c r="F21" s="34"/>
    </row>
    <row r="22" spans="1:6" x14ac:dyDescent="0.35">
      <c r="A22" t="s">
        <v>85</v>
      </c>
      <c r="B22" t="s">
        <v>35</v>
      </c>
      <c r="D22" t="s">
        <v>86</v>
      </c>
      <c r="F22" s="34"/>
    </row>
    <row r="23" spans="1:6" x14ac:dyDescent="0.35">
      <c r="A23" t="s">
        <v>87</v>
      </c>
      <c r="B23" t="s">
        <v>35</v>
      </c>
      <c r="D23" t="s">
        <v>88</v>
      </c>
      <c r="F23" s="34"/>
    </row>
    <row r="24" spans="1:6" x14ac:dyDescent="0.35">
      <c r="A24" t="s">
        <v>89</v>
      </c>
      <c r="B24" t="s">
        <v>35</v>
      </c>
      <c r="D24" t="s">
        <v>90</v>
      </c>
      <c r="F24" s="34"/>
    </row>
    <row r="25" spans="1:6" x14ac:dyDescent="0.35">
      <c r="A25" t="s">
        <v>91</v>
      </c>
      <c r="B25" t="s">
        <v>30</v>
      </c>
      <c r="D25" t="s">
        <v>92</v>
      </c>
      <c r="F25" s="34"/>
    </row>
    <row r="26" spans="1:6" x14ac:dyDescent="0.35">
      <c r="A26" t="s">
        <v>93</v>
      </c>
      <c r="B26" t="s">
        <v>38</v>
      </c>
      <c r="C26" s="5">
        <v>255</v>
      </c>
      <c r="D26" t="s">
        <v>94</v>
      </c>
      <c r="F26" s="34"/>
    </row>
    <row r="27" spans="1:6" x14ac:dyDescent="0.35">
      <c r="A27" t="s">
        <v>95</v>
      </c>
      <c r="B27" t="s">
        <v>38</v>
      </c>
      <c r="C27" s="5">
        <v>50</v>
      </c>
      <c r="D27" t="s">
        <v>47</v>
      </c>
      <c r="E27" t="s">
        <v>48</v>
      </c>
      <c r="F27" s="34"/>
    </row>
    <row r="28" spans="1:6" x14ac:dyDescent="0.35">
      <c r="A28" t="s">
        <v>96</v>
      </c>
      <c r="B28" t="s">
        <v>30</v>
      </c>
      <c r="D28" t="s">
        <v>97</v>
      </c>
      <c r="F28" s="34"/>
    </row>
    <row r="29" spans="1:6" x14ac:dyDescent="0.35">
      <c r="A29" t="s">
        <v>98</v>
      </c>
      <c r="B29" t="s">
        <v>74</v>
      </c>
      <c r="D29" t="s">
        <v>99</v>
      </c>
      <c r="F29" s="34"/>
    </row>
    <row r="30" spans="1:6" x14ac:dyDescent="0.35">
      <c r="A30" t="s">
        <v>100</v>
      </c>
      <c r="B30" t="s">
        <v>35</v>
      </c>
      <c r="D30" t="s">
        <v>101</v>
      </c>
      <c r="F30" s="34"/>
    </row>
    <row r="31" spans="1:6" x14ac:dyDescent="0.35">
      <c r="A31" t="s">
        <v>102</v>
      </c>
      <c r="B31" t="s">
        <v>35</v>
      </c>
      <c r="D31" t="s">
        <v>103</v>
      </c>
      <c r="F31" s="34"/>
    </row>
    <row r="32" spans="1:6" x14ac:dyDescent="0.35">
      <c r="A32" t="s">
        <v>104</v>
      </c>
      <c r="B32" t="s">
        <v>35</v>
      </c>
      <c r="D32" t="s">
        <v>105</v>
      </c>
      <c r="F32" s="34"/>
    </row>
    <row r="33" spans="1:6" x14ac:dyDescent="0.35">
      <c r="A33" t="s">
        <v>106</v>
      </c>
      <c r="B33" t="s">
        <v>35</v>
      </c>
      <c r="D33" t="s">
        <v>107</v>
      </c>
      <c r="F33" s="34"/>
    </row>
    <row r="34" spans="1:6" x14ac:dyDescent="0.35">
      <c r="A34" t="s">
        <v>108</v>
      </c>
      <c r="B34" t="s">
        <v>30</v>
      </c>
      <c r="D34" t="s">
        <v>109</v>
      </c>
      <c r="F34" s="34"/>
    </row>
    <row r="35" spans="1:6" x14ac:dyDescent="0.35">
      <c r="A35" t="s">
        <v>110</v>
      </c>
      <c r="B35" t="s">
        <v>30</v>
      </c>
      <c r="D35" t="s">
        <v>111</v>
      </c>
      <c r="F35" s="34"/>
    </row>
    <row r="36" spans="1:6" x14ac:dyDescent="0.35">
      <c r="A36" t="s">
        <v>112</v>
      </c>
      <c r="B36" t="s">
        <v>30</v>
      </c>
      <c r="D36" t="s">
        <v>113</v>
      </c>
      <c r="F36" s="34"/>
    </row>
    <row r="37" spans="1:6" x14ac:dyDescent="0.35">
      <c r="A37" t="s">
        <v>114</v>
      </c>
      <c r="B37" t="s">
        <v>38</v>
      </c>
      <c r="C37" s="5">
        <v>50</v>
      </c>
      <c r="D37" t="s">
        <v>115</v>
      </c>
      <c r="F37" s="34"/>
    </row>
    <row r="38" spans="1:6" x14ac:dyDescent="0.35">
      <c r="A38" t="s">
        <v>49</v>
      </c>
      <c r="B38" t="s">
        <v>38</v>
      </c>
      <c r="C38" s="5">
        <v>50</v>
      </c>
      <c r="D38" t="s">
        <v>50</v>
      </c>
      <c r="F38" s="34"/>
    </row>
    <row r="39" spans="1:6" x14ac:dyDescent="0.35">
      <c r="A39" t="s">
        <v>116</v>
      </c>
      <c r="B39" t="s">
        <v>74</v>
      </c>
      <c r="D39" t="s">
        <v>117</v>
      </c>
      <c r="F39" s="34"/>
    </row>
    <row r="40" spans="1:6" x14ac:dyDescent="0.35">
      <c r="A40" t="s">
        <v>118</v>
      </c>
      <c r="B40" t="s">
        <v>119</v>
      </c>
      <c r="D40" t="s">
        <v>120</v>
      </c>
      <c r="F40" s="34"/>
    </row>
    <row r="41" spans="1:6" x14ac:dyDescent="0.35">
      <c r="A41" t="s">
        <v>121</v>
      </c>
      <c r="B41" t="s">
        <v>35</v>
      </c>
      <c r="D41" t="s">
        <v>122</v>
      </c>
      <c r="F41" s="34"/>
    </row>
    <row r="42" spans="1:6" x14ac:dyDescent="0.35">
      <c r="A42" t="s">
        <v>123</v>
      </c>
      <c r="B42" t="s">
        <v>35</v>
      </c>
      <c r="D42" t="s">
        <v>124</v>
      </c>
      <c r="F42" s="34"/>
    </row>
    <row r="43" spans="1:6" x14ac:dyDescent="0.35">
      <c r="A43" t="s">
        <v>125</v>
      </c>
      <c r="B43" t="s">
        <v>74</v>
      </c>
      <c r="D43" t="s">
        <v>126</v>
      </c>
      <c r="F43" s="34"/>
    </row>
    <row r="44" spans="1:6" x14ac:dyDescent="0.35">
      <c r="A44" t="s">
        <v>127</v>
      </c>
      <c r="B44" t="s">
        <v>74</v>
      </c>
      <c r="D44" t="s">
        <v>128</v>
      </c>
      <c r="F44" s="34"/>
    </row>
    <row r="45" spans="1:6" x14ac:dyDescent="0.35">
      <c r="A45" t="s">
        <v>129</v>
      </c>
      <c r="B45" t="s">
        <v>74</v>
      </c>
      <c r="D45" t="s">
        <v>130</v>
      </c>
      <c r="F45" s="34"/>
    </row>
    <row r="46" spans="1:6" x14ac:dyDescent="0.35">
      <c r="A46" t="s">
        <v>131</v>
      </c>
      <c r="B46" t="s">
        <v>30</v>
      </c>
      <c r="D46" t="s">
        <v>132</v>
      </c>
      <c r="F46" s="34"/>
    </row>
    <row r="47" spans="1:6" x14ac:dyDescent="0.35">
      <c r="A47" t="s">
        <v>133</v>
      </c>
      <c r="B47" t="s">
        <v>134</v>
      </c>
      <c r="D47" t="s">
        <v>135</v>
      </c>
      <c r="F47" s="34"/>
    </row>
    <row r="48" spans="1:6" x14ac:dyDescent="0.35">
      <c r="A48" t="s">
        <v>136</v>
      </c>
      <c r="B48" t="s">
        <v>74</v>
      </c>
      <c r="D48" t="s">
        <v>137</v>
      </c>
      <c r="F48" s="34"/>
    </row>
    <row r="49" spans="1:6" x14ac:dyDescent="0.35">
      <c r="A49" t="s">
        <v>138</v>
      </c>
      <c r="B49" t="s">
        <v>38</v>
      </c>
      <c r="C49" s="5">
        <v>1000</v>
      </c>
      <c r="D49" t="s">
        <v>139</v>
      </c>
      <c r="F49" s="34"/>
    </row>
    <row r="50" spans="1:6" x14ac:dyDescent="0.35">
      <c r="A50" t="s">
        <v>140</v>
      </c>
      <c r="B50" t="s">
        <v>141</v>
      </c>
      <c r="D50" t="s">
        <v>142</v>
      </c>
      <c r="F50" s="34"/>
    </row>
    <row r="51" spans="1:6" x14ac:dyDescent="0.35">
      <c r="A51" t="s">
        <v>143</v>
      </c>
      <c r="B51" t="s">
        <v>141</v>
      </c>
      <c r="D51" t="s">
        <v>144</v>
      </c>
      <c r="F51" s="34"/>
    </row>
    <row r="52" spans="1:6" x14ac:dyDescent="0.35">
      <c r="A52" t="s">
        <v>145</v>
      </c>
      <c r="B52" t="s">
        <v>141</v>
      </c>
      <c r="D52" t="s">
        <v>146</v>
      </c>
      <c r="F52" s="34"/>
    </row>
    <row r="53" spans="1:6" x14ac:dyDescent="0.35">
      <c r="A53" t="s">
        <v>147</v>
      </c>
      <c r="B53" t="s">
        <v>141</v>
      </c>
      <c r="D53" t="s">
        <v>148</v>
      </c>
      <c r="F53" s="34"/>
    </row>
    <row r="54" spans="1:6" x14ac:dyDescent="0.35">
      <c r="A54" t="s">
        <v>149</v>
      </c>
      <c r="B54" t="s">
        <v>141</v>
      </c>
      <c r="D54" t="s">
        <v>150</v>
      </c>
      <c r="F54" s="34"/>
    </row>
    <row r="55" spans="1:6" x14ac:dyDescent="0.35">
      <c r="A55" t="s">
        <v>151</v>
      </c>
      <c r="B55" t="s">
        <v>35</v>
      </c>
      <c r="D55" t="s">
        <v>152</v>
      </c>
      <c r="F55" s="34"/>
    </row>
    <row r="56" spans="1:6" x14ac:dyDescent="0.35">
      <c r="A56" t="s">
        <v>153</v>
      </c>
      <c r="B56" t="s">
        <v>74</v>
      </c>
      <c r="D56"/>
      <c r="E56" t="s">
        <v>154</v>
      </c>
      <c r="F56" s="34"/>
    </row>
    <row r="57" spans="1:6" x14ac:dyDescent="0.35">
      <c r="A57" t="s">
        <v>155</v>
      </c>
      <c r="B57" t="s">
        <v>38</v>
      </c>
      <c r="C57" s="5">
        <v>10</v>
      </c>
      <c r="D57" t="s">
        <v>156</v>
      </c>
      <c r="F57" s="34"/>
    </row>
    <row r="58" spans="1:6" x14ac:dyDescent="0.35">
      <c r="A58" t="s">
        <v>157</v>
      </c>
      <c r="B58" t="s">
        <v>38</v>
      </c>
      <c r="C58" s="5">
        <v>9</v>
      </c>
      <c r="D58" t="s">
        <v>158</v>
      </c>
      <c r="F58" s="34"/>
    </row>
    <row r="59" spans="1:6" x14ac:dyDescent="0.35">
      <c r="A59" t="s">
        <v>159</v>
      </c>
      <c r="B59" t="s">
        <v>74</v>
      </c>
      <c r="D59" t="s">
        <v>160</v>
      </c>
      <c r="F59" s="34"/>
    </row>
    <row r="60" spans="1:6" x14ac:dyDescent="0.35">
      <c r="A60" t="s">
        <v>161</v>
      </c>
      <c r="B60" t="s">
        <v>74</v>
      </c>
      <c r="D60" t="s">
        <v>162</v>
      </c>
      <c r="F60" s="34"/>
    </row>
    <row r="61" spans="1:6" x14ac:dyDescent="0.35">
      <c r="A61" t="s">
        <v>163</v>
      </c>
      <c r="B61" t="s">
        <v>38</v>
      </c>
      <c r="C61" s="5" t="s">
        <v>43</v>
      </c>
      <c r="D61" t="s">
        <v>164</v>
      </c>
      <c r="F61" s="34"/>
    </row>
    <row r="62" spans="1:6" x14ac:dyDescent="0.35">
      <c r="A62" t="s">
        <v>165</v>
      </c>
      <c r="B62" t="s">
        <v>30</v>
      </c>
      <c r="D62" t="s">
        <v>166</v>
      </c>
      <c r="F62" s="34"/>
    </row>
    <row r="63" spans="1:6" x14ac:dyDescent="0.35">
      <c r="A63" t="s">
        <v>167</v>
      </c>
      <c r="B63" t="s">
        <v>35</v>
      </c>
      <c r="D63" t="s">
        <v>168</v>
      </c>
      <c r="F63" s="34"/>
    </row>
    <row r="64" spans="1:6" x14ac:dyDescent="0.35">
      <c r="A64" t="s">
        <v>169</v>
      </c>
      <c r="B64" t="s">
        <v>38</v>
      </c>
      <c r="C64" s="5">
        <v>100</v>
      </c>
      <c r="D64" t="s">
        <v>170</v>
      </c>
      <c r="F64" s="34"/>
    </row>
    <row r="65" spans="1:6" x14ac:dyDescent="0.35">
      <c r="A65" t="s">
        <v>171</v>
      </c>
      <c r="B65" t="s">
        <v>38</v>
      </c>
      <c r="C65" s="5" t="s">
        <v>43</v>
      </c>
      <c r="D65" t="s">
        <v>172</v>
      </c>
      <c r="F65" s="34"/>
    </row>
    <row r="66" spans="1:6" x14ac:dyDescent="0.35">
      <c r="A66" t="s">
        <v>173</v>
      </c>
      <c r="B66" t="s">
        <v>30</v>
      </c>
      <c r="D66" t="s">
        <v>174</v>
      </c>
      <c r="F66" s="34"/>
    </row>
    <row r="67" spans="1:6" x14ac:dyDescent="0.35">
      <c r="A67" t="s">
        <v>175</v>
      </c>
      <c r="B67" t="s">
        <v>35</v>
      </c>
      <c r="D67" t="s">
        <v>176</v>
      </c>
      <c r="F67" s="34"/>
    </row>
    <row r="68" spans="1:6" x14ac:dyDescent="0.35">
      <c r="A68" t="s">
        <v>177</v>
      </c>
      <c r="B68" t="s">
        <v>38</v>
      </c>
      <c r="C68" s="5">
        <v>100</v>
      </c>
      <c r="D68" t="s">
        <v>178</v>
      </c>
      <c r="F68" s="34"/>
    </row>
    <row r="69" spans="1:6" x14ac:dyDescent="0.35">
      <c r="A69" t="s">
        <v>179</v>
      </c>
      <c r="B69" t="s">
        <v>35</v>
      </c>
      <c r="D69" t="s">
        <v>180</v>
      </c>
      <c r="F69" s="34"/>
    </row>
    <row r="70" spans="1:6" x14ac:dyDescent="0.35">
      <c r="A70" t="s">
        <v>181</v>
      </c>
      <c r="B70" t="s">
        <v>35</v>
      </c>
      <c r="D70" t="s">
        <v>182</v>
      </c>
      <c r="F70" s="34"/>
    </row>
    <row r="71" spans="1:6" x14ac:dyDescent="0.35">
      <c r="A71" t="s">
        <v>183</v>
      </c>
      <c r="B71" t="s">
        <v>35</v>
      </c>
      <c r="D71" t="s">
        <v>184</v>
      </c>
      <c r="F71" s="34"/>
    </row>
    <row r="72" spans="1:6" x14ac:dyDescent="0.35">
      <c r="A72" t="s">
        <v>185</v>
      </c>
      <c r="B72" t="s">
        <v>74</v>
      </c>
      <c r="D72" t="s">
        <v>186</v>
      </c>
      <c r="E72" t="s">
        <v>187</v>
      </c>
      <c r="F72" s="34"/>
    </row>
    <row r="73" spans="1:6" x14ac:dyDescent="0.35">
      <c r="A73" t="s">
        <v>188</v>
      </c>
      <c r="B73" t="s">
        <v>38</v>
      </c>
      <c r="C73" s="5">
        <v>255</v>
      </c>
      <c r="D73" t="s">
        <v>189</v>
      </c>
      <c r="F73" s="34"/>
    </row>
    <row r="74" spans="1:6" x14ac:dyDescent="0.35">
      <c r="A74" t="s">
        <v>190</v>
      </c>
      <c r="B74" t="s">
        <v>38</v>
      </c>
      <c r="C74" s="5">
        <v>255</v>
      </c>
      <c r="D74" t="s">
        <v>191</v>
      </c>
      <c r="F74" s="34"/>
    </row>
    <row r="75" spans="1:6" x14ac:dyDescent="0.35">
      <c r="A75" t="s">
        <v>192</v>
      </c>
      <c r="B75" t="s">
        <v>38</v>
      </c>
      <c r="C75" s="5">
        <v>50</v>
      </c>
      <c r="D75" t="s">
        <v>193</v>
      </c>
      <c r="F75" s="34"/>
    </row>
    <row r="76" spans="1:6" x14ac:dyDescent="0.35">
      <c r="A76" t="s">
        <v>194</v>
      </c>
      <c r="B76" t="s">
        <v>38</v>
      </c>
      <c r="C76" s="5">
        <v>50</v>
      </c>
      <c r="D76" t="s">
        <v>195</v>
      </c>
      <c r="F76" s="34"/>
    </row>
    <row r="77" spans="1:6" x14ac:dyDescent="0.35">
      <c r="A77" t="s">
        <v>196</v>
      </c>
      <c r="B77" t="s">
        <v>30</v>
      </c>
      <c r="D77" t="s">
        <v>197</v>
      </c>
      <c r="F77" s="34"/>
    </row>
    <row r="78" spans="1:6" x14ac:dyDescent="0.35">
      <c r="A78" t="s">
        <v>29</v>
      </c>
      <c r="B78" t="s">
        <v>30</v>
      </c>
      <c r="D78" t="s">
        <v>31</v>
      </c>
      <c r="F78" s="34"/>
    </row>
    <row r="79" spans="1:6" x14ac:dyDescent="0.35">
      <c r="A79" t="s">
        <v>728</v>
      </c>
      <c r="B79" t="s">
        <v>30</v>
      </c>
      <c r="D79" s="5" t="s">
        <v>697</v>
      </c>
      <c r="F79" s="34">
        <v>4</v>
      </c>
    </row>
    <row r="80" spans="1:6" x14ac:dyDescent="0.35">
      <c r="A80" t="s">
        <v>719</v>
      </c>
      <c r="B80" t="s">
        <v>38</v>
      </c>
      <c r="C80" s="5">
        <v>101</v>
      </c>
      <c r="D80" t="s">
        <v>198</v>
      </c>
      <c r="F80" s="34"/>
    </row>
    <row r="81" spans="1:6" x14ac:dyDescent="0.35">
      <c r="A81" t="s">
        <v>696</v>
      </c>
      <c r="B81" t="s">
        <v>38</v>
      </c>
      <c r="C81" s="5" t="s">
        <v>43</v>
      </c>
      <c r="D81" s="5" t="s">
        <v>61</v>
      </c>
      <c r="F81" s="34"/>
    </row>
    <row r="82" spans="1:6" x14ac:dyDescent="0.35">
      <c r="A82" t="s">
        <v>199</v>
      </c>
      <c r="B82" t="s">
        <v>30</v>
      </c>
      <c r="D82" t="s">
        <v>200</v>
      </c>
      <c r="F82" s="34"/>
    </row>
    <row r="83" spans="1:6" x14ac:dyDescent="0.35">
      <c r="A83" t="s">
        <v>722</v>
      </c>
      <c r="B83" t="s">
        <v>201</v>
      </c>
      <c r="D83" t="s">
        <v>202</v>
      </c>
      <c r="F83" s="34"/>
    </row>
    <row r="84" spans="1:6" x14ac:dyDescent="0.35">
      <c r="A84" t="s">
        <v>203</v>
      </c>
      <c r="B84" t="s">
        <v>30</v>
      </c>
      <c r="D84" t="s">
        <v>204</v>
      </c>
      <c r="F84" s="34"/>
    </row>
    <row r="85" spans="1:6" x14ac:dyDescent="0.35">
      <c r="A85" t="s">
        <v>205</v>
      </c>
      <c r="B85" t="s">
        <v>206</v>
      </c>
      <c r="D85" t="s">
        <v>207</v>
      </c>
      <c r="F85" s="34"/>
    </row>
    <row r="86" spans="1:6" x14ac:dyDescent="0.35">
      <c r="A86" t="s">
        <v>208</v>
      </c>
      <c r="B86" t="s">
        <v>119</v>
      </c>
      <c r="D86" t="s">
        <v>209</v>
      </c>
      <c r="F86" s="34"/>
    </row>
    <row r="87" spans="1:6" x14ac:dyDescent="0.35">
      <c r="A87" t="s">
        <v>210</v>
      </c>
      <c r="B87" t="s">
        <v>119</v>
      </c>
      <c r="D87" t="s">
        <v>211</v>
      </c>
      <c r="F87" s="34"/>
    </row>
    <row r="88" spans="1:6" x14ac:dyDescent="0.35">
      <c r="A88" t="s">
        <v>674</v>
      </c>
      <c r="B88" s="28" t="s">
        <v>38</v>
      </c>
      <c r="C88" s="28">
        <v>50</v>
      </c>
      <c r="D88" s="28" t="s">
        <v>680</v>
      </c>
      <c r="E88" t="s">
        <v>679</v>
      </c>
      <c r="F88" s="34">
        <v>3.4</v>
      </c>
    </row>
    <row r="89" spans="1:6" x14ac:dyDescent="0.35">
      <c r="A89" t="s">
        <v>675</v>
      </c>
      <c r="B89" s="29" t="s">
        <v>119</v>
      </c>
      <c r="C89" s="28"/>
      <c r="D89" s="28" t="s">
        <v>681</v>
      </c>
      <c r="F89" s="34">
        <v>3.4</v>
      </c>
    </row>
    <row r="90" spans="1:6" x14ac:dyDescent="0.35">
      <c r="A90" t="s">
        <v>676</v>
      </c>
      <c r="B90" s="29" t="s">
        <v>119</v>
      </c>
      <c r="C90" s="28"/>
      <c r="D90" s="28" t="s">
        <v>204</v>
      </c>
      <c r="F90" s="34">
        <v>3.4</v>
      </c>
    </row>
    <row r="91" spans="1:6" x14ac:dyDescent="0.35">
      <c r="A91" t="s">
        <v>677</v>
      </c>
      <c r="B91" s="29" t="s">
        <v>119</v>
      </c>
      <c r="C91" s="14"/>
      <c r="D91" s="28" t="s">
        <v>682</v>
      </c>
      <c r="F91" s="34">
        <v>3.4</v>
      </c>
    </row>
    <row r="92" spans="1:6" x14ac:dyDescent="0.35">
      <c r="A92" t="s">
        <v>678</v>
      </c>
      <c r="B92" s="29" t="s">
        <v>119</v>
      </c>
      <c r="C92" s="14"/>
      <c r="D92" s="28" t="s">
        <v>211</v>
      </c>
      <c r="F92" s="34">
        <v>3.4</v>
      </c>
    </row>
    <row r="93" spans="1:6" x14ac:dyDescent="0.35">
      <c r="A93" t="s">
        <v>727</v>
      </c>
      <c r="B93" t="s">
        <v>30</v>
      </c>
      <c r="D93" s="5" t="s">
        <v>698</v>
      </c>
      <c r="F93" s="34">
        <v>4</v>
      </c>
    </row>
    <row r="94" spans="1:6" x14ac:dyDescent="0.35">
      <c r="A94" t="s">
        <v>212</v>
      </c>
      <c r="B94" t="s">
        <v>38</v>
      </c>
      <c r="C94" s="5">
        <v>101</v>
      </c>
      <c r="D94" t="s">
        <v>198</v>
      </c>
      <c r="F94" s="34"/>
    </row>
    <row r="95" spans="1:6" x14ac:dyDescent="0.35">
      <c r="A95" t="s">
        <v>213</v>
      </c>
      <c r="B95" t="s">
        <v>38</v>
      </c>
      <c r="C95" s="5" t="s">
        <v>43</v>
      </c>
      <c r="D95" t="s">
        <v>61</v>
      </c>
      <c r="F95" s="34">
        <v>4</v>
      </c>
    </row>
    <row r="96" spans="1:6" x14ac:dyDescent="0.35">
      <c r="A96" t="s">
        <v>764</v>
      </c>
      <c r="B96" t="s">
        <v>119</v>
      </c>
      <c r="F96" s="34">
        <v>4.3</v>
      </c>
    </row>
    <row r="97" spans="1:6" x14ac:dyDescent="0.35">
      <c r="A97" t="s">
        <v>765</v>
      </c>
      <c r="B97" t="s">
        <v>119</v>
      </c>
      <c r="F97" s="34">
        <v>4.3</v>
      </c>
    </row>
    <row r="98" spans="1:6" x14ac:dyDescent="0.35">
      <c r="A98" t="s">
        <v>226</v>
      </c>
      <c r="B98" t="s">
        <v>35</v>
      </c>
      <c r="F98" s="34">
        <v>4.8</v>
      </c>
    </row>
    <row r="99" spans="1:6" x14ac:dyDescent="0.35">
      <c r="C99" s="5" t="s">
        <v>214</v>
      </c>
    </row>
  </sheetData>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4" id="{62DA975D-D081-4DA2-98F2-05E2A0857D73}">
            <xm:f>$F4=Overview!$I$4</xm:f>
            <x14:dxf>
              <fill>
                <patternFill>
                  <bgColor theme="9"/>
                </patternFill>
              </fill>
            </x14:dxf>
          </x14:cfRule>
          <xm:sqref>A4:F103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AF7C-DAAD-4BB9-8331-6C1F17C038BE}">
  <dimension ref="A1:F42"/>
  <sheetViews>
    <sheetView workbookViewId="0">
      <pane ySplit="3" topLeftCell="A20" activePane="bottomLeft" state="frozen"/>
      <selection pane="bottomLeft" activeCell="C48" sqref="C48"/>
    </sheetView>
  </sheetViews>
  <sheetFormatPr defaultRowHeight="14.5" x14ac:dyDescent="0.35"/>
  <cols>
    <col min="1" max="1" width="30" bestFit="1" customWidth="1"/>
    <col min="2" max="2" width="18.453125" bestFit="1" customWidth="1"/>
    <col min="3" max="3" width="19.7265625" style="5" bestFit="1" customWidth="1"/>
    <col min="4" max="4" width="40.1796875" style="5" hidden="1" customWidth="1"/>
    <col min="5" max="5" width="34.54296875" bestFit="1" customWidth="1"/>
    <col min="6" max="6" width="19.7265625" bestFit="1" customWidth="1"/>
  </cols>
  <sheetData>
    <row r="1" spans="1:6" ht="45" customHeight="1" x14ac:dyDescent="0.55000000000000004">
      <c r="A1" s="10" t="s">
        <v>266</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32</v>
      </c>
      <c r="B4" t="s">
        <v>30</v>
      </c>
      <c r="D4" t="s">
        <v>267</v>
      </c>
      <c r="F4" s="34"/>
    </row>
    <row r="5" spans="1:6" x14ac:dyDescent="0.35">
      <c r="A5" t="s">
        <v>49</v>
      </c>
      <c r="B5" t="s">
        <v>30</v>
      </c>
      <c r="D5" t="s">
        <v>50</v>
      </c>
      <c r="F5" s="33"/>
    </row>
    <row r="6" spans="1:6" x14ac:dyDescent="0.35">
      <c r="A6" t="s">
        <v>151</v>
      </c>
      <c r="B6" t="s">
        <v>35</v>
      </c>
      <c r="D6" t="s">
        <v>268</v>
      </c>
      <c r="F6" s="33"/>
    </row>
    <row r="7" spans="1:6" x14ac:dyDescent="0.35">
      <c r="A7" t="s">
        <v>29</v>
      </c>
      <c r="B7" t="s">
        <v>30</v>
      </c>
      <c r="D7" t="s">
        <v>31</v>
      </c>
      <c r="F7" s="33"/>
    </row>
    <row r="8" spans="1:6" x14ac:dyDescent="0.35">
      <c r="A8" t="s">
        <v>196</v>
      </c>
      <c r="B8" t="s">
        <v>30</v>
      </c>
      <c r="D8" t="s">
        <v>269</v>
      </c>
      <c r="F8" s="33"/>
    </row>
    <row r="9" spans="1:6" x14ac:dyDescent="0.35">
      <c r="A9" t="s">
        <v>270</v>
      </c>
      <c r="B9" t="s">
        <v>38</v>
      </c>
      <c r="C9" s="5">
        <v>20</v>
      </c>
      <c r="D9" t="s">
        <v>222</v>
      </c>
      <c r="F9" s="33"/>
    </row>
    <row r="10" spans="1:6" x14ac:dyDescent="0.35">
      <c r="A10" t="s">
        <v>271</v>
      </c>
      <c r="B10" t="s">
        <v>38</v>
      </c>
      <c r="C10" s="5" t="s">
        <v>43</v>
      </c>
      <c r="D10" t="s">
        <v>220</v>
      </c>
      <c r="F10" s="33"/>
    </row>
    <row r="11" spans="1:6" x14ac:dyDescent="0.35">
      <c r="A11" t="s">
        <v>272</v>
      </c>
      <c r="B11" t="s">
        <v>38</v>
      </c>
      <c r="C11" s="5">
        <v>20</v>
      </c>
      <c r="D11" t="s">
        <v>273</v>
      </c>
      <c r="F11" s="33"/>
    </row>
    <row r="12" spans="1:6" x14ac:dyDescent="0.35">
      <c r="A12" t="s">
        <v>274</v>
      </c>
      <c r="B12" t="s">
        <v>38</v>
      </c>
      <c r="C12" s="5">
        <v>100</v>
      </c>
      <c r="D12" t="s">
        <v>275</v>
      </c>
      <c r="F12" s="33"/>
    </row>
    <row r="13" spans="1:6" x14ac:dyDescent="0.35">
      <c r="A13" t="s">
        <v>276</v>
      </c>
      <c r="B13" t="s">
        <v>38</v>
      </c>
      <c r="C13" s="5">
        <v>255</v>
      </c>
      <c r="D13" t="s">
        <v>277</v>
      </c>
      <c r="F13" s="33"/>
    </row>
    <row r="14" spans="1:6" x14ac:dyDescent="0.35">
      <c r="A14" t="s">
        <v>278</v>
      </c>
      <c r="B14" t="s">
        <v>30</v>
      </c>
      <c r="D14" t="s">
        <v>279</v>
      </c>
      <c r="F14" s="33"/>
    </row>
    <row r="15" spans="1:6" x14ac:dyDescent="0.35">
      <c r="A15" t="s">
        <v>280</v>
      </c>
      <c r="B15" t="s">
        <v>30</v>
      </c>
      <c r="D15" t="s">
        <v>281</v>
      </c>
      <c r="F15" s="33"/>
    </row>
    <row r="16" spans="1:6" x14ac:dyDescent="0.35">
      <c r="A16" t="s">
        <v>282</v>
      </c>
      <c r="B16" t="s">
        <v>38</v>
      </c>
      <c r="C16" s="5">
        <v>100</v>
      </c>
      <c r="D16" t="s">
        <v>283</v>
      </c>
      <c r="F16" s="33"/>
    </row>
    <row r="17" spans="1:6" x14ac:dyDescent="0.35">
      <c r="A17" t="s">
        <v>284</v>
      </c>
      <c r="B17" t="s">
        <v>38</v>
      </c>
      <c r="C17" s="5">
        <v>100</v>
      </c>
      <c r="D17" t="s">
        <v>285</v>
      </c>
      <c r="F17" s="33"/>
    </row>
    <row r="18" spans="1:6" x14ac:dyDescent="0.35">
      <c r="A18" t="s">
        <v>286</v>
      </c>
      <c r="B18" t="s">
        <v>38</v>
      </c>
      <c r="C18" s="5">
        <v>100</v>
      </c>
      <c r="D18" t="s">
        <v>287</v>
      </c>
      <c r="F18" s="33"/>
    </row>
    <row r="19" spans="1:6" x14ac:dyDescent="0.35">
      <c r="A19" t="s">
        <v>288</v>
      </c>
      <c r="B19" t="s">
        <v>38</v>
      </c>
      <c r="C19" s="5">
        <v>100</v>
      </c>
      <c r="D19" t="s">
        <v>289</v>
      </c>
      <c r="F19" s="33"/>
    </row>
    <row r="20" spans="1:6" x14ac:dyDescent="0.35">
      <c r="A20" t="s">
        <v>290</v>
      </c>
      <c r="B20" t="s">
        <v>30</v>
      </c>
      <c r="D20" t="s">
        <v>291</v>
      </c>
      <c r="F20" s="33"/>
    </row>
    <row r="21" spans="1:6" x14ac:dyDescent="0.35">
      <c r="A21" t="s">
        <v>292</v>
      </c>
      <c r="B21" t="s">
        <v>38</v>
      </c>
      <c r="C21" s="5">
        <v>100</v>
      </c>
      <c r="D21" t="s">
        <v>293</v>
      </c>
      <c r="F21" s="33"/>
    </row>
    <row r="22" spans="1:6" x14ac:dyDescent="0.35">
      <c r="A22" t="s">
        <v>294</v>
      </c>
      <c r="B22" t="s">
        <v>35</v>
      </c>
      <c r="D22" t="s">
        <v>295</v>
      </c>
      <c r="F22" s="33"/>
    </row>
    <row r="23" spans="1:6" x14ac:dyDescent="0.35">
      <c r="A23" t="s">
        <v>296</v>
      </c>
      <c r="B23" t="s">
        <v>30</v>
      </c>
      <c r="D23" t="s">
        <v>297</v>
      </c>
      <c r="F23" s="33"/>
    </row>
    <row r="24" spans="1:6" x14ac:dyDescent="0.35">
      <c r="A24" t="s">
        <v>298</v>
      </c>
      <c r="B24" t="s">
        <v>30</v>
      </c>
      <c r="D24" t="s">
        <v>299</v>
      </c>
      <c r="E24" t="s">
        <v>57</v>
      </c>
      <c r="F24" s="33"/>
    </row>
    <row r="25" spans="1:6" x14ac:dyDescent="0.35">
      <c r="A25" t="s">
        <v>300</v>
      </c>
      <c r="B25" t="s">
        <v>35</v>
      </c>
      <c r="D25" t="s">
        <v>301</v>
      </c>
      <c r="F25" s="33"/>
    </row>
    <row r="26" spans="1:6" x14ac:dyDescent="0.35">
      <c r="A26" t="s">
        <v>302</v>
      </c>
      <c r="B26" t="s">
        <v>35</v>
      </c>
      <c r="D26" t="s">
        <v>303</v>
      </c>
      <c r="F26" s="33"/>
    </row>
    <row r="27" spans="1:6" x14ac:dyDescent="0.35">
      <c r="A27" t="s">
        <v>304</v>
      </c>
      <c r="B27" t="s">
        <v>35</v>
      </c>
      <c r="D27" t="s">
        <v>305</v>
      </c>
      <c r="F27" s="33"/>
    </row>
    <row r="28" spans="1:6" x14ac:dyDescent="0.35">
      <c r="A28" t="s">
        <v>306</v>
      </c>
      <c r="B28" t="s">
        <v>35</v>
      </c>
      <c r="D28" t="s">
        <v>307</v>
      </c>
      <c r="F28" s="33"/>
    </row>
    <row r="29" spans="1:6" x14ac:dyDescent="0.35">
      <c r="A29" t="s">
        <v>308</v>
      </c>
      <c r="B29" t="s">
        <v>74</v>
      </c>
      <c r="D29" t="s">
        <v>309</v>
      </c>
      <c r="F29" s="33"/>
    </row>
    <row r="30" spans="1:6" x14ac:dyDescent="0.35">
      <c r="A30" t="s">
        <v>310</v>
      </c>
      <c r="B30" t="s">
        <v>30</v>
      </c>
      <c r="D30" t="s">
        <v>311</v>
      </c>
      <c r="F30" s="33"/>
    </row>
    <row r="31" spans="1:6" x14ac:dyDescent="0.35">
      <c r="A31" t="s">
        <v>312</v>
      </c>
      <c r="B31" t="s">
        <v>30</v>
      </c>
      <c r="D31" t="s">
        <v>313</v>
      </c>
      <c r="F31" s="33"/>
    </row>
    <row r="32" spans="1:6" x14ac:dyDescent="0.35">
      <c r="A32" t="s">
        <v>314</v>
      </c>
      <c r="B32" t="s">
        <v>30</v>
      </c>
      <c r="D32" t="s">
        <v>315</v>
      </c>
      <c r="F32" s="33"/>
    </row>
    <row r="33" spans="1:6" x14ac:dyDescent="0.35">
      <c r="A33" t="s">
        <v>316</v>
      </c>
      <c r="B33" t="s">
        <v>74</v>
      </c>
      <c r="D33" t="s">
        <v>317</v>
      </c>
      <c r="F33" s="33"/>
    </row>
    <row r="34" spans="1:6" x14ac:dyDescent="0.35">
      <c r="A34" t="s">
        <v>318</v>
      </c>
      <c r="B34" t="s">
        <v>35</v>
      </c>
      <c r="D34" t="s">
        <v>319</v>
      </c>
      <c r="F34" s="33"/>
    </row>
    <row r="35" spans="1:6" x14ac:dyDescent="0.35">
      <c r="A35" t="s">
        <v>320</v>
      </c>
      <c r="B35" t="s">
        <v>35</v>
      </c>
      <c r="D35" t="s">
        <v>321</v>
      </c>
      <c r="F35" s="33"/>
    </row>
    <row r="36" spans="1:6" x14ac:dyDescent="0.35">
      <c r="A36" t="s">
        <v>322</v>
      </c>
      <c r="B36" t="s">
        <v>38</v>
      </c>
      <c r="C36" s="5">
        <v>100</v>
      </c>
      <c r="D36" t="s">
        <v>323</v>
      </c>
      <c r="F36" s="33"/>
    </row>
    <row r="37" spans="1:6" x14ac:dyDescent="0.35">
      <c r="A37" t="s">
        <v>324</v>
      </c>
      <c r="B37" t="s">
        <v>35</v>
      </c>
      <c r="D37" t="s">
        <v>325</v>
      </c>
      <c r="F37" s="33"/>
    </row>
    <row r="38" spans="1:6" x14ac:dyDescent="0.35">
      <c r="A38" t="s">
        <v>326</v>
      </c>
      <c r="B38" t="s">
        <v>30</v>
      </c>
      <c r="D38" t="s">
        <v>327</v>
      </c>
      <c r="F38" s="33"/>
    </row>
    <row r="39" spans="1:6" x14ac:dyDescent="0.35">
      <c r="A39" t="s">
        <v>328</v>
      </c>
      <c r="B39" t="s">
        <v>38</v>
      </c>
      <c r="C39" s="5">
        <v>20</v>
      </c>
      <c r="D39" t="s">
        <v>329</v>
      </c>
      <c r="F39" s="33"/>
    </row>
    <row r="40" spans="1:6" x14ac:dyDescent="0.35">
      <c r="A40" t="s">
        <v>217</v>
      </c>
      <c r="B40" t="s">
        <v>30</v>
      </c>
      <c r="D40" t="s">
        <v>330</v>
      </c>
      <c r="F40" s="33"/>
    </row>
    <row r="41" spans="1:6" x14ac:dyDescent="0.35">
      <c r="A41" t="s">
        <v>783</v>
      </c>
      <c r="B41" t="s">
        <v>30</v>
      </c>
      <c r="F41" s="33">
        <v>4.8</v>
      </c>
    </row>
    <row r="42" spans="1:6" x14ac:dyDescent="0.35">
      <c r="C42" s="5" t="s">
        <v>214</v>
      </c>
    </row>
  </sheetData>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5" id="{19F83646-17EF-41A0-90A3-98A32B0D4D83}">
            <xm:f>$F4=Overview!$I$4</xm:f>
            <x14:dxf>
              <fill>
                <patternFill>
                  <bgColor theme="9"/>
                </patternFill>
              </fill>
            </x14:dxf>
          </x14:cfRule>
          <xm:sqref>A4:F41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8E4B-E9FA-48C4-A085-405E9F8BBDF9}">
  <dimension ref="A1:F35"/>
  <sheetViews>
    <sheetView workbookViewId="0">
      <pane ySplit="3" topLeftCell="A12" activePane="bottomLeft" state="frozen"/>
      <selection pane="bottomLeft" activeCell="A35" sqref="A35"/>
    </sheetView>
  </sheetViews>
  <sheetFormatPr defaultRowHeight="14.5" x14ac:dyDescent="0.35"/>
  <cols>
    <col min="1" max="1" width="30" bestFit="1" customWidth="1"/>
    <col min="2" max="2" width="18.453125" bestFit="1" customWidth="1"/>
    <col min="3" max="3" width="19.7265625" style="5" bestFit="1" customWidth="1"/>
    <col min="4" max="4" width="40.1796875" style="5" hidden="1" customWidth="1"/>
    <col min="5" max="5" width="34.54296875" bestFit="1" customWidth="1"/>
    <col min="6" max="6" width="19.7265625" bestFit="1" customWidth="1"/>
  </cols>
  <sheetData>
    <row r="1" spans="1:6" ht="45" customHeight="1" x14ac:dyDescent="0.55000000000000004">
      <c r="A1" s="10" t="s">
        <v>215</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32</v>
      </c>
      <c r="B4" t="s">
        <v>30</v>
      </c>
      <c r="D4" t="s">
        <v>216</v>
      </c>
      <c r="F4" s="34"/>
    </row>
    <row r="5" spans="1:6" x14ac:dyDescent="0.35">
      <c r="A5" t="s">
        <v>217</v>
      </c>
      <c r="B5" t="s">
        <v>30</v>
      </c>
      <c r="D5" t="s">
        <v>218</v>
      </c>
      <c r="F5" s="33"/>
    </row>
    <row r="6" spans="1:6" x14ac:dyDescent="0.35">
      <c r="A6" t="s">
        <v>219</v>
      </c>
      <c r="B6" t="s">
        <v>38</v>
      </c>
      <c r="C6" s="5" t="s">
        <v>43</v>
      </c>
      <c r="D6" t="s">
        <v>220</v>
      </c>
      <c r="F6" s="33"/>
    </row>
    <row r="7" spans="1:6" x14ac:dyDescent="0.35">
      <c r="A7" t="s">
        <v>221</v>
      </c>
      <c r="B7" t="s">
        <v>38</v>
      </c>
      <c r="C7" s="5">
        <v>20</v>
      </c>
      <c r="D7" t="s">
        <v>222</v>
      </c>
      <c r="F7" s="33"/>
    </row>
    <row r="8" spans="1:6" x14ac:dyDescent="0.35">
      <c r="A8" t="s">
        <v>5</v>
      </c>
      <c r="B8" t="s">
        <v>38</v>
      </c>
      <c r="C8" s="5" t="s">
        <v>43</v>
      </c>
      <c r="D8" t="s">
        <v>223</v>
      </c>
      <c r="F8" s="33"/>
    </row>
    <row r="9" spans="1:6" x14ac:dyDescent="0.35">
      <c r="A9" t="s">
        <v>224</v>
      </c>
      <c r="B9" t="s">
        <v>35</v>
      </c>
      <c r="D9" t="s">
        <v>225</v>
      </c>
      <c r="F9" s="33"/>
    </row>
    <row r="10" spans="1:6" x14ac:dyDescent="0.35">
      <c r="A10" t="s">
        <v>226</v>
      </c>
      <c r="B10" t="s">
        <v>35</v>
      </c>
      <c r="D10" t="s">
        <v>227</v>
      </c>
      <c r="F10" s="33"/>
    </row>
    <row r="11" spans="1:6" x14ac:dyDescent="0.35">
      <c r="A11" t="s">
        <v>228</v>
      </c>
      <c r="B11" t="s">
        <v>35</v>
      </c>
      <c r="D11" t="s">
        <v>229</v>
      </c>
      <c r="F11" s="33"/>
    </row>
    <row r="12" spans="1:6" x14ac:dyDescent="0.35">
      <c r="A12" t="s">
        <v>230</v>
      </c>
      <c r="B12" t="s">
        <v>35</v>
      </c>
      <c r="D12" t="s">
        <v>231</v>
      </c>
      <c r="F12" s="33"/>
    </row>
    <row r="13" spans="1:6" x14ac:dyDescent="0.35">
      <c r="A13" t="s">
        <v>232</v>
      </c>
      <c r="B13" t="s">
        <v>35</v>
      </c>
      <c r="D13" t="s">
        <v>233</v>
      </c>
      <c r="F13" s="33"/>
    </row>
    <row r="14" spans="1:6" x14ac:dyDescent="0.35">
      <c r="A14" t="s">
        <v>234</v>
      </c>
      <c r="B14" t="s">
        <v>35</v>
      </c>
      <c r="D14" t="s">
        <v>235</v>
      </c>
      <c r="F14" s="33"/>
    </row>
    <row r="15" spans="1:6" x14ac:dyDescent="0.35">
      <c r="A15" t="s">
        <v>236</v>
      </c>
      <c r="B15" t="s">
        <v>35</v>
      </c>
      <c r="D15" t="s">
        <v>237</v>
      </c>
      <c r="F15" s="33"/>
    </row>
    <row r="16" spans="1:6" x14ac:dyDescent="0.35">
      <c r="A16" t="s">
        <v>238</v>
      </c>
      <c r="B16" t="s">
        <v>38</v>
      </c>
      <c r="C16" s="5">
        <v>50</v>
      </c>
      <c r="D16" t="s">
        <v>239</v>
      </c>
      <c r="F16" s="33"/>
    </row>
    <row r="17" spans="1:6" x14ac:dyDescent="0.35">
      <c r="A17" t="s">
        <v>240</v>
      </c>
      <c r="B17" t="s">
        <v>38</v>
      </c>
      <c r="C17" s="5" t="s">
        <v>43</v>
      </c>
      <c r="D17" t="s">
        <v>241</v>
      </c>
      <c r="F17" s="33"/>
    </row>
    <row r="18" spans="1:6" x14ac:dyDescent="0.35">
      <c r="A18" t="s">
        <v>242</v>
      </c>
      <c r="B18" t="s">
        <v>35</v>
      </c>
      <c r="D18" t="s">
        <v>243</v>
      </c>
      <c r="F18" s="33"/>
    </row>
    <row r="19" spans="1:6" x14ac:dyDescent="0.35">
      <c r="A19" t="s">
        <v>244</v>
      </c>
      <c r="B19" t="s">
        <v>38</v>
      </c>
      <c r="C19" s="5">
        <v>50</v>
      </c>
      <c r="D19" t="s">
        <v>245</v>
      </c>
      <c r="F19" s="33"/>
    </row>
    <row r="20" spans="1:6" x14ac:dyDescent="0.35">
      <c r="A20" t="s">
        <v>246</v>
      </c>
      <c r="B20" t="s">
        <v>38</v>
      </c>
      <c r="C20" s="5" t="s">
        <v>43</v>
      </c>
      <c r="D20" t="s">
        <v>247</v>
      </c>
      <c r="F20" s="33"/>
    </row>
    <row r="21" spans="1:6" x14ac:dyDescent="0.35">
      <c r="A21" t="s">
        <v>248</v>
      </c>
      <c r="B21" t="s">
        <v>35</v>
      </c>
      <c r="D21" t="s">
        <v>249</v>
      </c>
      <c r="F21" s="33"/>
    </row>
    <row r="22" spans="1:6" x14ac:dyDescent="0.35">
      <c r="A22" t="s">
        <v>250</v>
      </c>
      <c r="B22" t="s">
        <v>38</v>
      </c>
      <c r="C22" s="5">
        <v>20</v>
      </c>
      <c r="D22" t="s">
        <v>251</v>
      </c>
      <c r="F22" s="33"/>
    </row>
    <row r="23" spans="1:6" x14ac:dyDescent="0.35">
      <c r="A23" t="s">
        <v>196</v>
      </c>
      <c r="B23" t="s">
        <v>30</v>
      </c>
      <c r="D23" t="s">
        <v>252</v>
      </c>
      <c r="F23" s="33"/>
    </row>
    <row r="24" spans="1:6" x14ac:dyDescent="0.35">
      <c r="A24" t="s">
        <v>253</v>
      </c>
      <c r="B24" t="s">
        <v>38</v>
      </c>
      <c r="C24" s="5">
        <v>10</v>
      </c>
      <c r="D24" t="s">
        <v>254</v>
      </c>
      <c r="F24" s="33"/>
    </row>
    <row r="25" spans="1:6" x14ac:dyDescent="0.35">
      <c r="A25" t="s">
        <v>255</v>
      </c>
      <c r="B25" t="s">
        <v>38</v>
      </c>
      <c r="C25" s="5">
        <v>20</v>
      </c>
      <c r="D25" t="s">
        <v>256</v>
      </c>
      <c r="F25" s="33"/>
    </row>
    <row r="26" spans="1:6" x14ac:dyDescent="0.35">
      <c r="A26" t="s">
        <v>257</v>
      </c>
      <c r="B26" t="s">
        <v>30</v>
      </c>
      <c r="D26" t="s">
        <v>33</v>
      </c>
      <c r="F26" s="33"/>
    </row>
    <row r="27" spans="1:6" x14ac:dyDescent="0.35">
      <c r="A27" t="s">
        <v>258</v>
      </c>
      <c r="B27" t="s">
        <v>38</v>
      </c>
      <c r="C27" s="5">
        <v>101</v>
      </c>
      <c r="D27" t="s">
        <v>259</v>
      </c>
      <c r="F27" s="33"/>
    </row>
    <row r="28" spans="1:6" x14ac:dyDescent="0.35">
      <c r="A28" t="s">
        <v>260</v>
      </c>
      <c r="B28" t="s">
        <v>30</v>
      </c>
      <c r="D28" t="s">
        <v>33</v>
      </c>
      <c r="F28" s="33"/>
    </row>
    <row r="29" spans="1:6" x14ac:dyDescent="0.35">
      <c r="A29" t="s">
        <v>261</v>
      </c>
      <c r="B29" t="s">
        <v>38</v>
      </c>
      <c r="C29" s="5">
        <v>101</v>
      </c>
      <c r="D29" t="s">
        <v>259</v>
      </c>
      <c r="F29" s="33"/>
    </row>
    <row r="30" spans="1:6" x14ac:dyDescent="0.35">
      <c r="A30" t="s">
        <v>262</v>
      </c>
      <c r="B30" t="s">
        <v>30</v>
      </c>
      <c r="D30" t="s">
        <v>33</v>
      </c>
      <c r="F30" s="33"/>
    </row>
    <row r="31" spans="1:6" x14ac:dyDescent="0.35">
      <c r="A31" t="s">
        <v>263</v>
      </c>
      <c r="B31" t="s">
        <v>38</v>
      </c>
      <c r="C31" s="5">
        <v>101</v>
      </c>
      <c r="D31" t="s">
        <v>259</v>
      </c>
      <c r="F31" s="33"/>
    </row>
    <row r="32" spans="1:6" x14ac:dyDescent="0.35">
      <c r="A32" t="s">
        <v>264</v>
      </c>
      <c r="B32" t="s">
        <v>30</v>
      </c>
      <c r="D32" s="5" t="s">
        <v>204</v>
      </c>
      <c r="E32" t="s">
        <v>265</v>
      </c>
      <c r="F32" s="33"/>
    </row>
    <row r="33" spans="1:6" x14ac:dyDescent="0.35">
      <c r="A33" t="s">
        <v>782</v>
      </c>
      <c r="B33" t="s">
        <v>30</v>
      </c>
      <c r="F33" s="33">
        <v>4.8</v>
      </c>
    </row>
    <row r="34" spans="1:6" x14ac:dyDescent="0.35">
      <c r="A34" t="s">
        <v>778</v>
      </c>
      <c r="B34" t="s">
        <v>38</v>
      </c>
      <c r="C34" s="5" t="s">
        <v>43</v>
      </c>
      <c r="F34" s="33">
        <v>4.8</v>
      </c>
    </row>
    <row r="35" spans="1:6" x14ac:dyDescent="0.35">
      <c r="A35" t="s">
        <v>783</v>
      </c>
      <c r="B35" t="s">
        <v>30</v>
      </c>
      <c r="F35" s="33">
        <v>4.8</v>
      </c>
    </row>
  </sheetData>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6" id="{3970958A-3A6D-4E3C-84C7-00177EC66EAC}">
            <xm:f>$F4=Overview!$I$4</xm:f>
            <x14:dxf>
              <fill>
                <patternFill>
                  <bgColor theme="9"/>
                </patternFill>
              </fill>
            </x14:dxf>
          </x14:cfRule>
          <xm:sqref>A4:F35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2BDD-56ED-4524-8615-F1BCC1A770E5}">
  <dimension ref="A1:F41"/>
  <sheetViews>
    <sheetView zoomScaleNormal="100" workbookViewId="0">
      <pane ySplit="3" topLeftCell="A4" activePane="bottomLeft" state="frozen"/>
      <selection pane="bottomLeft" activeCell="M10" sqref="M10"/>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34.54296875" bestFit="1" customWidth="1"/>
    <col min="6" max="6" width="19.7265625" bestFit="1" customWidth="1"/>
  </cols>
  <sheetData>
    <row r="1" spans="1:6" ht="45" customHeight="1" x14ac:dyDescent="0.55000000000000004">
      <c r="A1" s="10" t="s">
        <v>331</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32</v>
      </c>
      <c r="B4" t="s">
        <v>30</v>
      </c>
      <c r="D4" t="s">
        <v>33</v>
      </c>
      <c r="F4" s="34"/>
    </row>
    <row r="5" spans="1:6" x14ac:dyDescent="0.35">
      <c r="A5" t="s">
        <v>29</v>
      </c>
      <c r="B5" t="s">
        <v>30</v>
      </c>
      <c r="D5" t="s">
        <v>31</v>
      </c>
      <c r="F5" s="33"/>
    </row>
    <row r="6" spans="1:6" x14ac:dyDescent="0.35">
      <c r="A6" t="s">
        <v>282</v>
      </c>
      <c r="B6" t="s">
        <v>38</v>
      </c>
      <c r="C6" s="5">
        <v>255</v>
      </c>
      <c r="D6" t="s">
        <v>332</v>
      </c>
      <c r="F6" s="33"/>
    </row>
    <row r="7" spans="1:6" x14ac:dyDescent="0.35">
      <c r="A7" t="s">
        <v>286</v>
      </c>
      <c r="B7" t="s">
        <v>38</v>
      </c>
      <c r="C7" s="5">
        <v>255</v>
      </c>
      <c r="D7" t="s">
        <v>333</v>
      </c>
      <c r="F7" s="33"/>
    </row>
    <row r="8" spans="1:6" x14ac:dyDescent="0.35">
      <c r="A8" t="s">
        <v>288</v>
      </c>
      <c r="B8" t="s">
        <v>38</v>
      </c>
      <c r="C8" s="5">
        <v>255</v>
      </c>
      <c r="D8" t="s">
        <v>334</v>
      </c>
      <c r="F8" s="33"/>
    </row>
    <row r="9" spans="1:6" x14ac:dyDescent="0.35">
      <c r="A9" t="s">
        <v>298</v>
      </c>
      <c r="B9" t="s">
        <v>30</v>
      </c>
      <c r="C9" s="5">
        <v>255</v>
      </c>
      <c r="D9" t="s">
        <v>335</v>
      </c>
      <c r="E9" t="s">
        <v>57</v>
      </c>
      <c r="F9" s="33"/>
    </row>
    <row r="10" spans="1:6" x14ac:dyDescent="0.35">
      <c r="A10" t="s">
        <v>300</v>
      </c>
      <c r="B10" t="s">
        <v>35</v>
      </c>
      <c r="D10" t="s">
        <v>336</v>
      </c>
      <c r="F10" s="33"/>
    </row>
    <row r="11" spans="1:6" x14ac:dyDescent="0.35">
      <c r="A11" t="s">
        <v>302</v>
      </c>
      <c r="B11" t="s">
        <v>35</v>
      </c>
      <c r="D11" t="s">
        <v>337</v>
      </c>
      <c r="F11" s="33"/>
    </row>
    <row r="12" spans="1:6" x14ac:dyDescent="0.35">
      <c r="A12" t="s">
        <v>310</v>
      </c>
      <c r="B12" t="s">
        <v>30</v>
      </c>
      <c r="D12" t="s">
        <v>338</v>
      </c>
      <c r="F12" s="33"/>
    </row>
    <row r="13" spans="1:6" x14ac:dyDescent="0.35">
      <c r="A13" t="s">
        <v>314</v>
      </c>
      <c r="B13" t="s">
        <v>30</v>
      </c>
      <c r="D13" t="s">
        <v>339</v>
      </c>
      <c r="F13" s="33"/>
    </row>
    <row r="14" spans="1:6" x14ac:dyDescent="0.35">
      <c r="A14" t="s">
        <v>219</v>
      </c>
      <c r="B14" t="s">
        <v>38</v>
      </c>
      <c r="C14" s="5">
        <v>255</v>
      </c>
      <c r="D14" t="s">
        <v>340</v>
      </c>
      <c r="F14" s="33"/>
    </row>
    <row r="15" spans="1:6" x14ac:dyDescent="0.35">
      <c r="A15" t="s">
        <v>341</v>
      </c>
      <c r="B15" t="s">
        <v>35</v>
      </c>
      <c r="D15" t="s">
        <v>342</v>
      </c>
      <c r="E15" t="s">
        <v>746</v>
      </c>
      <c r="F15" s="33"/>
    </row>
    <row r="16" spans="1:6" x14ac:dyDescent="0.35">
      <c r="A16" t="s">
        <v>343</v>
      </c>
      <c r="B16" t="s">
        <v>38</v>
      </c>
      <c r="C16" s="5">
        <v>255</v>
      </c>
      <c r="D16" t="s">
        <v>344</v>
      </c>
      <c r="F16" s="33"/>
    </row>
    <row r="17" spans="1:6" x14ac:dyDescent="0.35">
      <c r="A17" t="s">
        <v>345</v>
      </c>
      <c r="B17" t="s">
        <v>35</v>
      </c>
      <c r="D17" t="s">
        <v>346</v>
      </c>
      <c r="F17" s="33"/>
    </row>
    <row r="18" spans="1:6" x14ac:dyDescent="0.35">
      <c r="A18" t="s">
        <v>347</v>
      </c>
      <c r="B18" t="s">
        <v>35</v>
      </c>
      <c r="D18" t="s">
        <v>348</v>
      </c>
      <c r="F18" s="33"/>
    </row>
    <row r="19" spans="1:6" x14ac:dyDescent="0.35">
      <c r="A19" t="s">
        <v>349</v>
      </c>
      <c r="B19" t="s">
        <v>35</v>
      </c>
      <c r="D19" t="s">
        <v>350</v>
      </c>
      <c r="F19" s="33"/>
    </row>
    <row r="20" spans="1:6" x14ac:dyDescent="0.35">
      <c r="A20" t="s">
        <v>77</v>
      </c>
      <c r="B20" t="s">
        <v>35</v>
      </c>
      <c r="D20" t="s">
        <v>351</v>
      </c>
      <c r="F20" s="33"/>
    </row>
    <row r="21" spans="1:6" x14ac:dyDescent="0.35">
      <c r="A21" t="s">
        <v>352</v>
      </c>
      <c r="B21" t="s">
        <v>35</v>
      </c>
      <c r="D21" t="s">
        <v>353</v>
      </c>
      <c r="E21" t="s">
        <v>747</v>
      </c>
      <c r="F21" s="33"/>
    </row>
    <row r="22" spans="1:6" x14ac:dyDescent="0.35">
      <c r="A22" t="s">
        <v>354</v>
      </c>
      <c r="B22" t="s">
        <v>38</v>
      </c>
      <c r="C22" s="5" t="s">
        <v>43</v>
      </c>
      <c r="D22" t="s">
        <v>355</v>
      </c>
      <c r="E22" t="s">
        <v>747</v>
      </c>
      <c r="F22" s="33"/>
    </row>
    <row r="23" spans="1:6" x14ac:dyDescent="0.35">
      <c r="A23" t="s">
        <v>356</v>
      </c>
      <c r="B23" t="s">
        <v>74</v>
      </c>
      <c r="D23" t="s">
        <v>357</v>
      </c>
      <c r="F23" s="33"/>
    </row>
    <row r="24" spans="1:6" x14ac:dyDescent="0.35">
      <c r="A24" t="s">
        <v>358</v>
      </c>
      <c r="B24" t="s">
        <v>74</v>
      </c>
      <c r="D24" t="s">
        <v>359</v>
      </c>
      <c r="F24" s="33"/>
    </row>
    <row r="25" spans="1:6" x14ac:dyDescent="0.35">
      <c r="A25" t="s">
        <v>360</v>
      </c>
      <c r="B25" t="s">
        <v>30</v>
      </c>
      <c r="D25" t="s">
        <v>361</v>
      </c>
      <c r="F25" s="33"/>
    </row>
    <row r="26" spans="1:6" x14ac:dyDescent="0.35">
      <c r="A26" t="s">
        <v>362</v>
      </c>
      <c r="B26" t="s">
        <v>38</v>
      </c>
      <c r="C26" s="5">
        <v>255</v>
      </c>
      <c r="D26" t="s">
        <v>363</v>
      </c>
      <c r="F26" s="33"/>
    </row>
    <row r="27" spans="1:6" x14ac:dyDescent="0.35">
      <c r="A27" t="s">
        <v>364</v>
      </c>
      <c r="B27" t="s">
        <v>35</v>
      </c>
      <c r="D27" t="s">
        <v>365</v>
      </c>
      <c r="F27" s="33"/>
    </row>
    <row r="28" spans="1:6" x14ac:dyDescent="0.35">
      <c r="A28" t="s">
        <v>366</v>
      </c>
      <c r="B28" t="s">
        <v>38</v>
      </c>
      <c r="C28" s="5">
        <v>255</v>
      </c>
      <c r="D28" t="s">
        <v>367</v>
      </c>
      <c r="F28" s="33"/>
    </row>
    <row r="29" spans="1:6" x14ac:dyDescent="0.35">
      <c r="A29" t="s">
        <v>368</v>
      </c>
      <c r="B29" t="s">
        <v>30</v>
      </c>
      <c r="D29" t="s">
        <v>369</v>
      </c>
      <c r="F29" s="33"/>
    </row>
    <row r="30" spans="1:6" x14ac:dyDescent="0.35">
      <c r="A30" t="s">
        <v>370</v>
      </c>
      <c r="B30" t="s">
        <v>30</v>
      </c>
      <c r="D30" t="s">
        <v>371</v>
      </c>
      <c r="F30" s="33"/>
    </row>
    <row r="31" spans="1:6" x14ac:dyDescent="0.35">
      <c r="A31" t="s">
        <v>372</v>
      </c>
      <c r="B31" t="s">
        <v>30</v>
      </c>
      <c r="D31" t="s">
        <v>373</v>
      </c>
      <c r="F31" s="33"/>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C41" s="5" t="s">
        <v>214</v>
      </c>
    </row>
  </sheetData>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7" id="{C880D39F-1E0E-41CB-9492-582915C259AD}">
            <xm:f>$F4=Overview!$I$4</xm:f>
            <x14:dxf>
              <fill>
                <patternFill>
                  <bgColor theme="9"/>
                </patternFill>
              </fill>
            </x14:dxf>
          </x14:cfRule>
          <xm:sqref>A4:F31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946C7-D52E-48C4-BD58-A4CB50243D1C}">
  <dimension ref="A1:F46"/>
  <sheetViews>
    <sheetView zoomScaleNormal="100" workbookViewId="0">
      <pane ySplit="3" topLeftCell="A24" activePane="bottomLeft" state="frozen"/>
      <selection pane="bottomLeft" activeCell="D1" sqref="D1:D1048576"/>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56.1796875" bestFit="1" customWidth="1"/>
    <col min="6" max="6" width="19.7265625" bestFit="1" customWidth="1"/>
  </cols>
  <sheetData>
    <row r="1" spans="1:6" ht="23.5" x14ac:dyDescent="0.55000000000000004">
      <c r="A1" s="10" t="s">
        <v>15</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32</v>
      </c>
      <c r="B4" t="s">
        <v>30</v>
      </c>
      <c r="D4" t="s">
        <v>374</v>
      </c>
      <c r="F4" s="34"/>
    </row>
    <row r="5" spans="1:6" x14ac:dyDescent="0.35">
      <c r="A5" t="s">
        <v>49</v>
      </c>
      <c r="B5" t="s">
        <v>38</v>
      </c>
      <c r="C5" s="5">
        <v>50</v>
      </c>
      <c r="D5" t="s">
        <v>50</v>
      </c>
      <c r="F5" s="33"/>
    </row>
    <row r="6" spans="1:6" x14ac:dyDescent="0.35">
      <c r="A6" t="s">
        <v>29</v>
      </c>
      <c r="B6" t="s">
        <v>30</v>
      </c>
      <c r="D6" t="s">
        <v>375</v>
      </c>
      <c r="F6" s="33"/>
    </row>
    <row r="7" spans="1:6" x14ac:dyDescent="0.35">
      <c r="A7" t="s">
        <v>282</v>
      </c>
      <c r="B7" t="s">
        <v>38</v>
      </c>
      <c r="C7" s="5">
        <v>101</v>
      </c>
      <c r="D7" t="s">
        <v>376</v>
      </c>
      <c r="F7" s="33"/>
    </row>
    <row r="8" spans="1:6" x14ac:dyDescent="0.35">
      <c r="A8" t="s">
        <v>284</v>
      </c>
      <c r="B8" t="s">
        <v>38</v>
      </c>
      <c r="C8" s="5">
        <v>101</v>
      </c>
      <c r="D8" t="s">
        <v>377</v>
      </c>
      <c r="F8" s="33"/>
    </row>
    <row r="9" spans="1:6" x14ac:dyDescent="0.35">
      <c r="A9" t="s">
        <v>286</v>
      </c>
      <c r="B9" t="s">
        <v>38</v>
      </c>
      <c r="C9" s="5">
        <v>101</v>
      </c>
      <c r="D9" t="s">
        <v>378</v>
      </c>
      <c r="F9" s="33"/>
    </row>
    <row r="10" spans="1:6" x14ac:dyDescent="0.35">
      <c r="A10" t="s">
        <v>288</v>
      </c>
      <c r="B10" t="s">
        <v>38</v>
      </c>
      <c r="C10" s="5">
        <v>101</v>
      </c>
      <c r="D10" t="s">
        <v>379</v>
      </c>
      <c r="F10" s="33"/>
    </row>
    <row r="11" spans="1:6" x14ac:dyDescent="0.35">
      <c r="A11" t="s">
        <v>290</v>
      </c>
      <c r="B11" t="s">
        <v>30</v>
      </c>
      <c r="D11" t="s">
        <v>380</v>
      </c>
      <c r="F11" s="33"/>
    </row>
    <row r="12" spans="1:6" x14ac:dyDescent="0.35">
      <c r="A12" t="s">
        <v>294</v>
      </c>
      <c r="B12" t="s">
        <v>35</v>
      </c>
      <c r="D12" t="s">
        <v>381</v>
      </c>
      <c r="F12" s="33"/>
    </row>
    <row r="13" spans="1:6" x14ac:dyDescent="0.35">
      <c r="A13" t="s">
        <v>296</v>
      </c>
      <c r="B13" t="s">
        <v>30</v>
      </c>
      <c r="D13" t="s">
        <v>382</v>
      </c>
      <c r="E13" t="s">
        <v>673</v>
      </c>
      <c r="F13" s="33"/>
    </row>
    <row r="14" spans="1:6" x14ac:dyDescent="0.35">
      <c r="A14" t="s">
        <v>298</v>
      </c>
      <c r="B14" t="s">
        <v>30</v>
      </c>
      <c r="D14" t="s">
        <v>383</v>
      </c>
      <c r="E14" t="s">
        <v>57</v>
      </c>
      <c r="F14" s="33"/>
    </row>
    <row r="15" spans="1:6" x14ac:dyDescent="0.35">
      <c r="A15" t="s">
        <v>300</v>
      </c>
      <c r="B15" t="s">
        <v>35</v>
      </c>
      <c r="D15" t="s">
        <v>384</v>
      </c>
      <c r="F15" s="33"/>
    </row>
    <row r="16" spans="1:6" x14ac:dyDescent="0.35">
      <c r="A16" t="s">
        <v>302</v>
      </c>
      <c r="B16" t="s">
        <v>35</v>
      </c>
      <c r="D16" t="s">
        <v>385</v>
      </c>
      <c r="F16" s="33"/>
    </row>
    <row r="17" spans="1:6" x14ac:dyDescent="0.35">
      <c r="A17" t="s">
        <v>310</v>
      </c>
      <c r="B17" t="s">
        <v>30</v>
      </c>
      <c r="D17" t="s">
        <v>386</v>
      </c>
      <c r="F17" s="33"/>
    </row>
    <row r="18" spans="1:6" x14ac:dyDescent="0.35">
      <c r="A18" t="s">
        <v>312</v>
      </c>
      <c r="B18" t="s">
        <v>30</v>
      </c>
      <c r="D18" t="s">
        <v>387</v>
      </c>
      <c r="F18" s="33"/>
    </row>
    <row r="19" spans="1:6" x14ac:dyDescent="0.35">
      <c r="A19" t="s">
        <v>314</v>
      </c>
      <c r="B19" t="s">
        <v>30</v>
      </c>
      <c r="D19" t="s">
        <v>388</v>
      </c>
      <c r="F19" s="33"/>
    </row>
    <row r="20" spans="1:6" x14ac:dyDescent="0.35">
      <c r="A20" t="s">
        <v>316</v>
      </c>
      <c r="B20" t="s">
        <v>74</v>
      </c>
      <c r="D20" t="s">
        <v>389</v>
      </c>
      <c r="F20" s="33"/>
    </row>
    <row r="21" spans="1:6" x14ac:dyDescent="0.35">
      <c r="A21" t="s">
        <v>322</v>
      </c>
      <c r="B21" t="s">
        <v>38</v>
      </c>
      <c r="C21" s="5">
        <v>101</v>
      </c>
      <c r="D21" t="s">
        <v>390</v>
      </c>
      <c r="F21" s="33"/>
    </row>
    <row r="22" spans="1:6" x14ac:dyDescent="0.35">
      <c r="A22" t="s">
        <v>391</v>
      </c>
      <c r="B22" t="s">
        <v>30</v>
      </c>
      <c r="D22" t="s">
        <v>392</v>
      </c>
      <c r="F22" s="33"/>
    </row>
    <row r="23" spans="1:6" x14ac:dyDescent="0.35">
      <c r="A23" t="s">
        <v>393</v>
      </c>
      <c r="B23" t="s">
        <v>30</v>
      </c>
      <c r="D23" t="s">
        <v>394</v>
      </c>
      <c r="F23" s="33"/>
    </row>
    <row r="24" spans="1:6" x14ac:dyDescent="0.35">
      <c r="A24" t="s">
        <v>395</v>
      </c>
      <c r="B24" t="s">
        <v>30</v>
      </c>
      <c r="D24" t="s">
        <v>396</v>
      </c>
      <c r="F24" s="33"/>
    </row>
    <row r="25" spans="1:6" x14ac:dyDescent="0.35">
      <c r="A25" t="s">
        <v>397</v>
      </c>
      <c r="B25" t="s">
        <v>38</v>
      </c>
      <c r="C25" s="5">
        <v>255</v>
      </c>
      <c r="D25" t="s">
        <v>398</v>
      </c>
      <c r="F25" s="33"/>
    </row>
    <row r="26" spans="1:6" x14ac:dyDescent="0.35">
      <c r="A26" t="s">
        <v>399</v>
      </c>
      <c r="B26" t="s">
        <v>38</v>
      </c>
      <c r="C26" s="5">
        <v>20</v>
      </c>
      <c r="D26" t="s">
        <v>400</v>
      </c>
      <c r="F26" s="33"/>
    </row>
    <row r="27" spans="1:6" x14ac:dyDescent="0.35">
      <c r="A27" t="s">
        <v>219</v>
      </c>
      <c r="B27" t="s">
        <v>38</v>
      </c>
      <c r="C27" s="5">
        <v>255</v>
      </c>
      <c r="D27" t="s">
        <v>401</v>
      </c>
      <c r="F27" s="33"/>
    </row>
    <row r="28" spans="1:6" x14ac:dyDescent="0.35">
      <c r="A28" t="s">
        <v>341</v>
      </c>
      <c r="B28" t="s">
        <v>35</v>
      </c>
      <c r="D28" t="s">
        <v>402</v>
      </c>
      <c r="F28" s="33"/>
    </row>
    <row r="29" spans="1:6" x14ac:dyDescent="0.35">
      <c r="A29" t="s">
        <v>403</v>
      </c>
      <c r="B29" t="s">
        <v>30</v>
      </c>
      <c r="D29" t="s">
        <v>404</v>
      </c>
      <c r="F29" s="33"/>
    </row>
    <row r="30" spans="1:6" x14ac:dyDescent="0.35">
      <c r="A30" t="s">
        <v>292</v>
      </c>
      <c r="B30" t="s">
        <v>38</v>
      </c>
      <c r="C30" s="5">
        <v>101</v>
      </c>
      <c r="D30" t="s">
        <v>405</v>
      </c>
      <c r="F30" s="33"/>
    </row>
    <row r="31" spans="1:6" x14ac:dyDescent="0.35">
      <c r="A31" t="s">
        <v>343</v>
      </c>
      <c r="B31" t="s">
        <v>35</v>
      </c>
      <c r="D31" t="s">
        <v>406</v>
      </c>
      <c r="F31" s="33"/>
    </row>
    <row r="32" spans="1:6" x14ac:dyDescent="0.35">
      <c r="A32" t="s">
        <v>407</v>
      </c>
      <c r="B32" t="s">
        <v>35</v>
      </c>
      <c r="D32" t="s">
        <v>408</v>
      </c>
      <c r="F32" s="33"/>
    </row>
    <row r="33" spans="1:6" x14ac:dyDescent="0.35">
      <c r="A33" t="s">
        <v>345</v>
      </c>
      <c r="B33" t="s">
        <v>35</v>
      </c>
      <c r="D33" t="s">
        <v>409</v>
      </c>
      <c r="F33" s="33"/>
    </row>
    <row r="34" spans="1:6" x14ac:dyDescent="0.35">
      <c r="A34" t="s">
        <v>410</v>
      </c>
      <c r="B34" t="s">
        <v>35</v>
      </c>
      <c r="D34" t="s">
        <v>411</v>
      </c>
      <c r="F34" s="33"/>
    </row>
    <row r="35" spans="1:6" x14ac:dyDescent="0.35">
      <c r="A35" t="s">
        <v>347</v>
      </c>
      <c r="B35" t="s">
        <v>35</v>
      </c>
      <c r="D35" t="s">
        <v>412</v>
      </c>
      <c r="F35" s="33"/>
    </row>
    <row r="36" spans="1:6" x14ac:dyDescent="0.35">
      <c r="A36" t="s">
        <v>68</v>
      </c>
      <c r="B36" t="s">
        <v>35</v>
      </c>
      <c r="D36" t="s">
        <v>413</v>
      </c>
      <c r="F36" s="33"/>
    </row>
    <row r="37" spans="1:6" x14ac:dyDescent="0.35">
      <c r="A37" t="s">
        <v>79</v>
      </c>
      <c r="B37" t="s">
        <v>35</v>
      </c>
      <c r="D37" t="s">
        <v>414</v>
      </c>
      <c r="F37" s="33"/>
    </row>
    <row r="38" spans="1:6" x14ac:dyDescent="0.35">
      <c r="A38" t="s">
        <v>415</v>
      </c>
      <c r="B38" t="s">
        <v>35</v>
      </c>
      <c r="D38" t="s">
        <v>416</v>
      </c>
      <c r="F38" s="33"/>
    </row>
    <row r="39" spans="1:6" x14ac:dyDescent="0.35">
      <c r="A39" t="s">
        <v>417</v>
      </c>
      <c r="B39" t="s">
        <v>35</v>
      </c>
      <c r="D39" t="s">
        <v>418</v>
      </c>
      <c r="F39" s="33"/>
    </row>
    <row r="40" spans="1:6" x14ac:dyDescent="0.35">
      <c r="A40" t="s">
        <v>419</v>
      </c>
      <c r="B40" t="s">
        <v>38</v>
      </c>
      <c r="C40" s="5">
        <v>101</v>
      </c>
      <c r="D40" t="s">
        <v>420</v>
      </c>
      <c r="F40" s="33"/>
    </row>
    <row r="41" spans="1:6" x14ac:dyDescent="0.35">
      <c r="A41" t="s">
        <v>421</v>
      </c>
      <c r="B41" t="s">
        <v>30</v>
      </c>
      <c r="D41" t="s">
        <v>422</v>
      </c>
      <c r="F41" s="33"/>
    </row>
    <row r="42" spans="1:6" x14ac:dyDescent="0.35">
      <c r="A42" t="s">
        <v>423</v>
      </c>
      <c r="B42" t="s">
        <v>30</v>
      </c>
      <c r="D42" t="s">
        <v>424</v>
      </c>
      <c r="F42" s="33"/>
    </row>
    <row r="43" spans="1:6" x14ac:dyDescent="0.35">
      <c r="A43" t="s">
        <v>425</v>
      </c>
      <c r="B43" t="s">
        <v>30</v>
      </c>
      <c r="D43" t="s">
        <v>426</v>
      </c>
      <c r="F43" s="33"/>
    </row>
    <row r="44" spans="1:6" x14ac:dyDescent="0.35">
      <c r="A44" t="s">
        <v>190</v>
      </c>
      <c r="B44" t="s">
        <v>38</v>
      </c>
      <c r="C44" s="5">
        <v>255</v>
      </c>
      <c r="D44" t="s">
        <v>191</v>
      </c>
      <c r="E44" t="s">
        <v>427</v>
      </c>
      <c r="F44" s="33"/>
    </row>
    <row r="45" spans="1:6" x14ac:dyDescent="0.35">
      <c r="A45" t="s">
        <v>372</v>
      </c>
      <c r="B45" t="s">
        <v>30</v>
      </c>
      <c r="D45" t="s">
        <v>428</v>
      </c>
      <c r="E45" t="s">
        <v>429</v>
      </c>
      <c r="F45" s="33"/>
    </row>
    <row r="46" spans="1:6" x14ac:dyDescent="0.35">
      <c r="C46" s="5" t="s">
        <v>214</v>
      </c>
    </row>
  </sheetData>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8" id="{1755C0B8-7620-466B-B927-AA304333429A}">
            <xm:f>$F4=Overview!$I$4</xm:f>
            <x14:dxf>
              <fill>
                <patternFill>
                  <bgColor theme="9"/>
                </patternFill>
              </fill>
            </x14:dxf>
          </x14:cfRule>
          <xm:sqref>A4:F100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1EE0-DCAD-4C0E-8AFB-B7FE4AEA30C0}">
  <dimension ref="A1:F49"/>
  <sheetViews>
    <sheetView zoomScaleNormal="100" workbookViewId="0">
      <pane ySplit="3" topLeftCell="A4" activePane="bottomLeft" state="frozen"/>
      <selection pane="bottomLeft" activeCell="B28" sqref="B28"/>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49.7265625" bestFit="1" customWidth="1"/>
    <col min="6" max="6" width="19.7265625" bestFit="1" customWidth="1"/>
  </cols>
  <sheetData>
    <row r="1" spans="1:6" ht="45" customHeight="1" x14ac:dyDescent="0.55000000000000004">
      <c r="A1" s="10" t="s">
        <v>16</v>
      </c>
      <c r="F1" s="9" t="str">
        <f>HYPERLINK("#Overview!"&amp;"A1","Back to Overview")</f>
        <v>Back to Overview</v>
      </c>
    </row>
    <row r="3" spans="1:6" ht="21" x14ac:dyDescent="0.35">
      <c r="A3" s="3" t="s">
        <v>26</v>
      </c>
      <c r="B3" s="3" t="s">
        <v>27</v>
      </c>
      <c r="C3" s="6" t="s">
        <v>774</v>
      </c>
      <c r="D3" s="6" t="s">
        <v>28</v>
      </c>
      <c r="E3" s="3" t="s">
        <v>7</v>
      </c>
      <c r="F3" s="3" t="s">
        <v>720</v>
      </c>
    </row>
    <row r="4" spans="1:6" x14ac:dyDescent="0.35">
      <c r="A4" s="1" t="s">
        <v>32</v>
      </c>
      <c r="B4" t="s">
        <v>30</v>
      </c>
      <c r="D4" t="s">
        <v>430</v>
      </c>
      <c r="F4" s="34"/>
    </row>
    <row r="5" spans="1:6" x14ac:dyDescent="0.35">
      <c r="A5" t="s">
        <v>49</v>
      </c>
      <c r="B5" t="s">
        <v>38</v>
      </c>
      <c r="C5" s="5">
        <v>50</v>
      </c>
      <c r="D5" t="s">
        <v>431</v>
      </c>
      <c r="F5" s="33"/>
    </row>
    <row r="6" spans="1:6" x14ac:dyDescent="0.35">
      <c r="A6" t="s">
        <v>29</v>
      </c>
      <c r="B6" t="s">
        <v>30</v>
      </c>
      <c r="D6" t="s">
        <v>432</v>
      </c>
      <c r="F6" s="33"/>
    </row>
    <row r="7" spans="1:6" x14ac:dyDescent="0.35">
      <c r="A7" t="s">
        <v>282</v>
      </c>
      <c r="B7" t="s">
        <v>38</v>
      </c>
      <c r="C7" s="5">
        <v>255</v>
      </c>
      <c r="D7" t="s">
        <v>433</v>
      </c>
      <c r="F7" s="33"/>
    </row>
    <row r="8" spans="1:6" x14ac:dyDescent="0.35">
      <c r="A8" t="s">
        <v>286</v>
      </c>
      <c r="B8" t="s">
        <v>38</v>
      </c>
      <c r="C8" s="5">
        <v>255</v>
      </c>
      <c r="D8" t="s">
        <v>434</v>
      </c>
      <c r="F8" s="33"/>
    </row>
    <row r="9" spans="1:6" x14ac:dyDescent="0.35">
      <c r="A9" t="s">
        <v>300</v>
      </c>
      <c r="B9" t="s">
        <v>35</v>
      </c>
      <c r="D9" t="s">
        <v>435</v>
      </c>
      <c r="F9" s="33"/>
    </row>
    <row r="10" spans="1:6" x14ac:dyDescent="0.35">
      <c r="A10" t="s">
        <v>302</v>
      </c>
      <c r="B10" t="s">
        <v>35</v>
      </c>
      <c r="D10" t="s">
        <v>436</v>
      </c>
      <c r="F10" s="33"/>
    </row>
    <row r="11" spans="1:6" x14ac:dyDescent="0.35">
      <c r="A11" t="s">
        <v>310</v>
      </c>
      <c r="B11" t="s">
        <v>30</v>
      </c>
      <c r="D11" t="s">
        <v>437</v>
      </c>
      <c r="F11" s="33"/>
    </row>
    <row r="12" spans="1:6" x14ac:dyDescent="0.35">
      <c r="A12" t="s">
        <v>77</v>
      </c>
      <c r="B12" t="s">
        <v>35</v>
      </c>
      <c r="D12" t="s">
        <v>438</v>
      </c>
      <c r="F12" s="33"/>
    </row>
    <row r="13" spans="1:6" x14ac:dyDescent="0.35">
      <c r="A13" t="s">
        <v>439</v>
      </c>
      <c r="B13" t="s">
        <v>35</v>
      </c>
      <c r="D13" t="s">
        <v>440</v>
      </c>
      <c r="F13" s="33"/>
    </row>
    <row r="14" spans="1:6" x14ac:dyDescent="0.35">
      <c r="A14" t="s">
        <v>441</v>
      </c>
      <c r="B14" t="s">
        <v>74</v>
      </c>
      <c r="D14" t="s">
        <v>442</v>
      </c>
      <c r="F14" s="33"/>
    </row>
    <row r="15" spans="1:6" x14ac:dyDescent="0.35">
      <c r="A15" t="s">
        <v>443</v>
      </c>
      <c r="B15" t="s">
        <v>35</v>
      </c>
      <c r="D15" t="s">
        <v>444</v>
      </c>
      <c r="F15" s="33"/>
    </row>
    <row r="16" spans="1:6" x14ac:dyDescent="0.35">
      <c r="A16" t="s">
        <v>196</v>
      </c>
      <c r="B16" t="s">
        <v>30</v>
      </c>
      <c r="D16" t="s">
        <v>445</v>
      </c>
      <c r="E16" t="s">
        <v>446</v>
      </c>
      <c r="F16" s="33"/>
    </row>
    <row r="17" spans="1:6" x14ac:dyDescent="0.35">
      <c r="A17" t="s">
        <v>403</v>
      </c>
      <c r="B17" t="s">
        <v>30</v>
      </c>
      <c r="D17" t="s">
        <v>447</v>
      </c>
      <c r="F17" s="33"/>
    </row>
    <row r="18" spans="1:6" x14ac:dyDescent="0.35">
      <c r="A18" t="s">
        <v>419</v>
      </c>
      <c r="B18" t="s">
        <v>38</v>
      </c>
      <c r="C18" s="5">
        <v>255</v>
      </c>
      <c r="D18" t="s">
        <v>448</v>
      </c>
      <c r="F18" s="33"/>
    </row>
    <row r="19" spans="1:6" x14ac:dyDescent="0.35">
      <c r="A19" t="s">
        <v>417</v>
      </c>
      <c r="B19" t="s">
        <v>35</v>
      </c>
      <c r="D19" t="s">
        <v>449</v>
      </c>
      <c r="F19" s="33"/>
    </row>
    <row r="20" spans="1:6" x14ac:dyDescent="0.35">
      <c r="A20" t="s">
        <v>450</v>
      </c>
      <c r="B20" t="s">
        <v>451</v>
      </c>
      <c r="D20" t="s">
        <v>452</v>
      </c>
      <c r="F20" s="33"/>
    </row>
    <row r="21" spans="1:6" x14ac:dyDescent="0.35">
      <c r="A21" t="s">
        <v>453</v>
      </c>
      <c r="B21" t="s">
        <v>30</v>
      </c>
      <c r="D21" t="s">
        <v>454</v>
      </c>
      <c r="E21" t="s">
        <v>57</v>
      </c>
      <c r="F21" s="33"/>
    </row>
    <row r="22" spans="1:6" x14ac:dyDescent="0.35">
      <c r="A22" t="s">
        <v>455</v>
      </c>
      <c r="B22" t="s">
        <v>30</v>
      </c>
      <c r="D22" t="s">
        <v>456</v>
      </c>
      <c r="F22" s="33"/>
    </row>
    <row r="23" spans="1:6" x14ac:dyDescent="0.35">
      <c r="A23" t="s">
        <v>769</v>
      </c>
      <c r="B23" t="s">
        <v>74</v>
      </c>
      <c r="F23" s="33">
        <v>4.5</v>
      </c>
    </row>
    <row r="24" spans="1:6" x14ac:dyDescent="0.35">
      <c r="A24" t="s">
        <v>770</v>
      </c>
      <c r="B24" t="s">
        <v>771</v>
      </c>
      <c r="C24" s="5">
        <v>101</v>
      </c>
      <c r="F24" s="33">
        <v>4.5</v>
      </c>
    </row>
    <row r="25" spans="1:6" x14ac:dyDescent="0.35">
      <c r="A25" t="s">
        <v>772</v>
      </c>
      <c r="B25" t="s">
        <v>771</v>
      </c>
      <c r="C25" s="5">
        <v>255</v>
      </c>
      <c r="F25" s="33">
        <v>4.5</v>
      </c>
    </row>
    <row r="26" spans="1:6" x14ac:dyDescent="0.35">
      <c r="A26" t="s">
        <v>773</v>
      </c>
      <c r="B26" t="s">
        <v>38</v>
      </c>
      <c r="C26" s="5">
        <v>50</v>
      </c>
      <c r="F26" s="33">
        <v>4.5</v>
      </c>
    </row>
    <row r="27" spans="1:6" x14ac:dyDescent="0.35">
      <c r="A27" t="s">
        <v>776</v>
      </c>
      <c r="B27" t="s">
        <v>38</v>
      </c>
      <c r="C27" s="5">
        <v>100</v>
      </c>
      <c r="F27" s="33">
        <v>4.5999999999999996</v>
      </c>
    </row>
    <row r="28" spans="1:6" x14ac:dyDescent="0.35">
      <c r="D28"/>
    </row>
    <row r="29" spans="1:6" x14ac:dyDescent="0.35">
      <c r="D29"/>
    </row>
    <row r="30" spans="1:6" x14ac:dyDescent="0.35">
      <c r="D30"/>
    </row>
    <row r="31" spans="1:6" x14ac:dyDescent="0.35">
      <c r="D31"/>
    </row>
    <row r="32" spans="1:6" x14ac:dyDescent="0.35">
      <c r="D32"/>
    </row>
    <row r="33" spans="4:4" x14ac:dyDescent="0.35">
      <c r="D33"/>
    </row>
    <row r="34" spans="4:4" x14ac:dyDescent="0.35">
      <c r="D34"/>
    </row>
    <row r="35" spans="4:4" x14ac:dyDescent="0.35">
      <c r="D35"/>
    </row>
    <row r="36" spans="4:4" x14ac:dyDescent="0.35">
      <c r="D36"/>
    </row>
    <row r="37" spans="4:4" x14ac:dyDescent="0.35">
      <c r="D37"/>
    </row>
    <row r="38" spans="4:4" x14ac:dyDescent="0.35">
      <c r="D38"/>
    </row>
    <row r="39" spans="4:4" x14ac:dyDescent="0.35">
      <c r="D39"/>
    </row>
    <row r="40" spans="4:4" x14ac:dyDescent="0.35">
      <c r="D40"/>
    </row>
    <row r="41" spans="4:4" x14ac:dyDescent="0.35">
      <c r="D41"/>
    </row>
    <row r="42" spans="4:4" x14ac:dyDescent="0.35">
      <c r="D42"/>
    </row>
    <row r="43" spans="4:4" x14ac:dyDescent="0.35">
      <c r="D43"/>
    </row>
    <row r="44" spans="4:4" x14ac:dyDescent="0.35">
      <c r="D44"/>
    </row>
    <row r="45" spans="4:4" x14ac:dyDescent="0.35">
      <c r="D45"/>
    </row>
    <row r="46" spans="4:4" x14ac:dyDescent="0.35">
      <c r="D46"/>
    </row>
    <row r="47" spans="4:4" x14ac:dyDescent="0.35">
      <c r="D47"/>
    </row>
    <row r="48" spans="4:4" x14ac:dyDescent="0.35">
      <c r="D48"/>
    </row>
    <row r="49" spans="3:3" x14ac:dyDescent="0.35">
      <c r="C49" s="5" t="s">
        <v>214</v>
      </c>
    </row>
  </sheetData>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9" id="{8D070F65-8416-4EAA-B9DB-E06C5DDF09F8}">
            <xm:f>$F4=Overview!$I$4</xm:f>
            <x14:dxf>
              <fill>
                <patternFill>
                  <bgColor theme="9"/>
                </patternFill>
              </fill>
            </x14:dxf>
          </x14:cfRule>
          <xm:sqref>A4:F103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6ACE2-B749-469F-B229-81062378ABA4}">
  <dimension ref="A1:G43"/>
  <sheetViews>
    <sheetView workbookViewId="0">
      <pane ySplit="3" topLeftCell="A4" activePane="bottomLeft" state="frozen"/>
      <selection pane="bottomLeft" activeCell="A4" sqref="A4:B4"/>
    </sheetView>
  </sheetViews>
  <sheetFormatPr defaultRowHeight="14.5" x14ac:dyDescent="0.35"/>
  <cols>
    <col min="1" max="1" width="30" bestFit="1" customWidth="1"/>
    <col min="2" max="2" width="18.453125" bestFit="1" customWidth="1"/>
    <col min="3" max="3" width="19.7265625" style="5" bestFit="1" customWidth="1"/>
    <col min="4" max="4" width="45.453125" style="5" hidden="1" customWidth="1"/>
    <col min="5" max="5" width="49.7265625" bestFit="1" customWidth="1"/>
    <col min="6" max="6" width="19.7265625" bestFit="1" customWidth="1"/>
    <col min="7" max="7" width="23" bestFit="1" customWidth="1"/>
  </cols>
  <sheetData>
    <row r="1" spans="1:7" ht="23.5" x14ac:dyDescent="0.55000000000000004">
      <c r="A1" s="10" t="s">
        <v>17</v>
      </c>
      <c r="G1" s="9" t="str">
        <f>HYPERLINK("#Overview!"&amp;"A1","Back to Overview")</f>
        <v>Back to Overview</v>
      </c>
    </row>
    <row r="3" spans="1:7" ht="21" x14ac:dyDescent="0.35">
      <c r="A3" s="3" t="s">
        <v>26</v>
      </c>
      <c r="B3" s="3" t="s">
        <v>27</v>
      </c>
      <c r="C3" s="6" t="s">
        <v>774</v>
      </c>
      <c r="D3" s="6" t="s">
        <v>28</v>
      </c>
      <c r="E3" s="3" t="s">
        <v>7</v>
      </c>
      <c r="F3" s="3" t="s">
        <v>720</v>
      </c>
      <c r="G3" s="3" t="s">
        <v>721</v>
      </c>
    </row>
    <row r="4" spans="1:7" x14ac:dyDescent="0.35">
      <c r="A4" t="s">
        <v>29</v>
      </c>
      <c r="B4" t="s">
        <v>30</v>
      </c>
      <c r="D4" t="s">
        <v>31</v>
      </c>
      <c r="F4" s="33"/>
      <c r="G4" s="34"/>
    </row>
    <row r="5" spans="1:7" x14ac:dyDescent="0.35">
      <c r="A5" s="1" t="s">
        <v>457</v>
      </c>
      <c r="B5" t="s">
        <v>30</v>
      </c>
      <c r="D5" t="s">
        <v>458</v>
      </c>
      <c r="E5" t="s">
        <v>32</v>
      </c>
      <c r="F5" s="33"/>
      <c r="G5" s="33"/>
    </row>
    <row r="6" spans="1:7" x14ac:dyDescent="0.35">
      <c r="A6" t="s">
        <v>711</v>
      </c>
      <c r="B6" t="s">
        <v>30</v>
      </c>
      <c r="D6" s="5" t="s">
        <v>715</v>
      </c>
      <c r="F6" s="33">
        <v>4</v>
      </c>
      <c r="G6" s="33"/>
    </row>
    <row r="7" spans="1:7" x14ac:dyDescent="0.35">
      <c r="A7" t="s">
        <v>712</v>
      </c>
      <c r="B7" t="s">
        <v>30</v>
      </c>
      <c r="D7" s="5" t="s">
        <v>716</v>
      </c>
      <c r="F7" s="33"/>
      <c r="G7" s="33"/>
    </row>
    <row r="8" spans="1:7" x14ac:dyDescent="0.35">
      <c r="A8" t="s">
        <v>459</v>
      </c>
      <c r="B8" t="s">
        <v>38</v>
      </c>
      <c r="C8" s="5">
        <v>101</v>
      </c>
      <c r="D8" t="s">
        <v>657</v>
      </c>
      <c r="F8" s="33"/>
      <c r="G8" s="33"/>
    </row>
    <row r="9" spans="1:7" x14ac:dyDescent="0.35">
      <c r="A9" t="s">
        <v>713</v>
      </c>
      <c r="B9" t="s">
        <v>30</v>
      </c>
      <c r="D9" s="5" t="s">
        <v>717</v>
      </c>
      <c r="F9" s="33"/>
      <c r="G9" s="33"/>
    </row>
    <row r="10" spans="1:7" x14ac:dyDescent="0.35">
      <c r="A10" t="s">
        <v>460</v>
      </c>
      <c r="B10" t="s">
        <v>38</v>
      </c>
      <c r="C10" s="5">
        <v>101</v>
      </c>
      <c r="D10" t="s">
        <v>657</v>
      </c>
      <c r="F10" s="33"/>
      <c r="G10" s="33"/>
    </row>
    <row r="11" spans="1:7" x14ac:dyDescent="0.35">
      <c r="A11" t="s">
        <v>461</v>
      </c>
      <c r="B11" t="s">
        <v>38</v>
      </c>
      <c r="C11" s="5">
        <v>100</v>
      </c>
      <c r="D11" t="s">
        <v>462</v>
      </c>
      <c r="F11" s="33"/>
      <c r="G11" s="33"/>
    </row>
    <row r="12" spans="1:7" x14ac:dyDescent="0.35">
      <c r="A12" t="s">
        <v>463</v>
      </c>
      <c r="B12" t="s">
        <v>35</v>
      </c>
      <c r="D12" t="s">
        <v>464</v>
      </c>
      <c r="F12" s="33"/>
      <c r="G12" s="33"/>
    </row>
    <row r="13" spans="1:7" x14ac:dyDescent="0.35">
      <c r="A13" t="s">
        <v>465</v>
      </c>
      <c r="B13" t="s">
        <v>35</v>
      </c>
      <c r="D13" t="s">
        <v>466</v>
      </c>
      <c r="F13" s="33"/>
      <c r="G13" s="33"/>
    </row>
    <row r="14" spans="1:7" x14ac:dyDescent="0.35">
      <c r="A14" t="s">
        <v>467</v>
      </c>
      <c r="B14" t="s">
        <v>38</v>
      </c>
      <c r="C14" s="5" t="s">
        <v>43</v>
      </c>
      <c r="D14" t="s">
        <v>468</v>
      </c>
      <c r="F14" s="33"/>
      <c r="G14" s="33"/>
    </row>
    <row r="15" spans="1:7" x14ac:dyDescent="0.35">
      <c r="A15" t="s">
        <v>469</v>
      </c>
      <c r="B15" t="s">
        <v>470</v>
      </c>
      <c r="D15" t="s">
        <v>471</v>
      </c>
      <c r="F15" s="33"/>
      <c r="G15" s="33"/>
    </row>
    <row r="16" spans="1:7" x14ac:dyDescent="0.35">
      <c r="A16" t="s">
        <v>472</v>
      </c>
      <c r="B16" t="s">
        <v>74</v>
      </c>
      <c r="D16" t="s">
        <v>473</v>
      </c>
      <c r="F16" s="33"/>
      <c r="G16" s="33"/>
    </row>
    <row r="17" spans="1:7" x14ac:dyDescent="0.35">
      <c r="A17" t="s">
        <v>714</v>
      </c>
      <c r="B17" t="s">
        <v>74</v>
      </c>
      <c r="D17" s="5" t="s">
        <v>718</v>
      </c>
      <c r="F17" s="33"/>
      <c r="G17" s="33"/>
    </row>
    <row r="18" spans="1:7" x14ac:dyDescent="0.35">
      <c r="A18" t="s">
        <v>472</v>
      </c>
      <c r="B18" s="30"/>
      <c r="C18" s="35"/>
      <c r="D18" s="35"/>
      <c r="E18" s="30"/>
      <c r="F18" s="36"/>
      <c r="G18" s="36">
        <v>4</v>
      </c>
    </row>
    <row r="19" spans="1:7" x14ac:dyDescent="0.35">
      <c r="A19" t="s">
        <v>722</v>
      </c>
      <c r="B19" s="30"/>
      <c r="C19" s="35"/>
      <c r="D19" s="35"/>
      <c r="E19" s="30"/>
      <c r="F19" s="36"/>
      <c r="G19" s="36">
        <v>4</v>
      </c>
    </row>
    <row r="20" spans="1:7" x14ac:dyDescent="0.35">
      <c r="A20" t="s">
        <v>205</v>
      </c>
      <c r="B20" s="30"/>
      <c r="C20" s="35"/>
      <c r="D20" s="35"/>
      <c r="E20" s="30"/>
      <c r="F20" s="36"/>
      <c r="G20" s="36">
        <v>4</v>
      </c>
    </row>
    <row r="21" spans="1:7" x14ac:dyDescent="0.35">
      <c r="A21" t="s">
        <v>203</v>
      </c>
      <c r="B21" s="30"/>
      <c r="C21" s="35"/>
      <c r="D21" s="35"/>
      <c r="E21" s="30"/>
      <c r="F21" s="36"/>
      <c r="G21" s="36">
        <v>4</v>
      </c>
    </row>
    <row r="22" spans="1:7" x14ac:dyDescent="0.35">
      <c r="A22" t="s">
        <v>674</v>
      </c>
      <c r="B22" s="30"/>
      <c r="C22" s="35"/>
      <c r="D22" s="35"/>
      <c r="E22" s="30"/>
      <c r="F22" s="36"/>
      <c r="G22" s="36">
        <v>4</v>
      </c>
    </row>
    <row r="23" spans="1:7" x14ac:dyDescent="0.35">
      <c r="A23" t="s">
        <v>675</v>
      </c>
      <c r="B23" s="30"/>
      <c r="C23" s="35"/>
      <c r="D23" s="35"/>
      <c r="E23" s="30"/>
      <c r="F23" s="36"/>
      <c r="G23" s="36">
        <v>4</v>
      </c>
    </row>
    <row r="24" spans="1:7" x14ac:dyDescent="0.35">
      <c r="A24" t="s">
        <v>676</v>
      </c>
      <c r="B24" s="30"/>
      <c r="C24" s="35"/>
      <c r="D24" s="35"/>
      <c r="E24" s="30"/>
      <c r="F24" s="36"/>
      <c r="G24" s="36">
        <v>4</v>
      </c>
    </row>
    <row r="25" spans="1:7" x14ac:dyDescent="0.35">
      <c r="A25" t="s">
        <v>677</v>
      </c>
      <c r="B25" s="30"/>
      <c r="C25" s="35"/>
      <c r="D25" s="35"/>
      <c r="E25" s="30"/>
      <c r="F25" s="36"/>
      <c r="G25" s="36">
        <v>4</v>
      </c>
    </row>
    <row r="26" spans="1:7" x14ac:dyDescent="0.35">
      <c r="A26" t="s">
        <v>678</v>
      </c>
      <c r="B26" s="30"/>
      <c r="C26" s="35"/>
      <c r="D26" s="35"/>
      <c r="E26" s="30"/>
      <c r="F26" s="36"/>
      <c r="G26" s="36">
        <v>4</v>
      </c>
    </row>
    <row r="27" spans="1:7" x14ac:dyDescent="0.35">
      <c r="D27"/>
    </row>
    <row r="28" spans="1:7" x14ac:dyDescent="0.35">
      <c r="D28"/>
    </row>
    <row r="29" spans="1:7" x14ac:dyDescent="0.35">
      <c r="D29"/>
    </row>
    <row r="30" spans="1:7" x14ac:dyDescent="0.35">
      <c r="D30"/>
    </row>
    <row r="31" spans="1:7" x14ac:dyDescent="0.35">
      <c r="D31"/>
    </row>
    <row r="32" spans="1:7" x14ac:dyDescent="0.35">
      <c r="D32"/>
    </row>
    <row r="33" spans="3:4" x14ac:dyDescent="0.35">
      <c r="D33"/>
    </row>
    <row r="34" spans="3:4" x14ac:dyDescent="0.35">
      <c r="D34"/>
    </row>
    <row r="35" spans="3:4" x14ac:dyDescent="0.35">
      <c r="D35"/>
    </row>
    <row r="36" spans="3:4" x14ac:dyDescent="0.35">
      <c r="D36"/>
    </row>
    <row r="37" spans="3:4" x14ac:dyDescent="0.35">
      <c r="D37"/>
    </row>
    <row r="38" spans="3:4" x14ac:dyDescent="0.35">
      <c r="D38"/>
    </row>
    <row r="39" spans="3:4" x14ac:dyDescent="0.35">
      <c r="D39"/>
    </row>
    <row r="40" spans="3:4" x14ac:dyDescent="0.35">
      <c r="D40"/>
    </row>
    <row r="41" spans="3:4" x14ac:dyDescent="0.35">
      <c r="D41"/>
    </row>
    <row r="42" spans="3:4" x14ac:dyDescent="0.35">
      <c r="D42"/>
    </row>
    <row r="43" spans="3:4" x14ac:dyDescent="0.35">
      <c r="C43" s="5" t="s">
        <v>214</v>
      </c>
    </row>
  </sheetData>
  <conditionalFormatting sqref="A4:G26">
    <cfRule type="expression" dxfId="10" priority="1">
      <formula>$G4&gt;0</formula>
    </cfRule>
  </conditionalFormatting>
  <pageMargins left="0.7" right="0.7" top="0.75" bottom="0.75" header="0.3" footer="0.3"/>
  <pageSetup paperSize="9" orientation="portrait" horizontalDpi="300"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0" id="{E17186EC-B37D-4BA9-B4B7-ED5086BF3CE5}">
            <xm:f>$F4=Overview!$I$4</xm:f>
            <x14:dxf>
              <fill>
                <patternFill>
                  <bgColor theme="9"/>
                </patternFill>
              </fill>
            </x14:dxf>
          </x14:cfRule>
          <xm:sqref>A4:F100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_ip_UnifiedCompliancePolicyUIAction xmlns="http://schemas.microsoft.com/sharepoint/v3" xsi:nil="true"/>
    <_activity xmlns="bdc73e01-24e8-4c0e-b712-ebecb09a987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B37472388E2448B0FAE88DE3244DC1" ma:contentTypeVersion="20" ma:contentTypeDescription="Create a new document." ma:contentTypeScope="" ma:versionID="d5d56c4302ee299d1820c688e17003e9">
  <xsd:schema xmlns:xsd="http://www.w3.org/2001/XMLSchema" xmlns:xs="http://www.w3.org/2001/XMLSchema" xmlns:p="http://schemas.microsoft.com/office/2006/metadata/properties" xmlns:ns1="http://schemas.microsoft.com/sharepoint/v3" xmlns:ns3="bdc73e01-24e8-4c0e-b712-ebecb09a9874" xmlns:ns4="ca8b4309-cbd5-482e-8bad-bc3eb7cb9cb4" targetNamespace="http://schemas.microsoft.com/office/2006/metadata/properties" ma:root="true" ma:fieldsID="a9c0546329df7d74b7ba8fbbc3d9cb5a" ns1:_="" ns3:_="" ns4:_="">
    <xsd:import namespace="http://schemas.microsoft.com/sharepoint/v3"/>
    <xsd:import namespace="bdc73e01-24e8-4c0e-b712-ebecb09a9874"/>
    <xsd:import namespace="ca8b4309-cbd5-482e-8bad-bc3eb7cb9cb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OCR" minOccurs="0"/>
                <xsd:element ref="ns3:_activity"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c73e01-24e8-4c0e-b712-ebecb09a98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_activity" ma:index="22" nillable="true" ma:displayName="_activity" ma:hidden="true" ma:internalName="_activity">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ystemTags" ma:index="26" nillable="true" ma:displayName="MediaServiceSystemTags" ma:hidden="true" ma:internalName="MediaServiceSystemTags" ma:readOnly="true">
      <xsd:simpleType>
        <xsd:restriction base="dms:Note"/>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8b4309-cbd5-482e-8bad-bc3eb7cb9c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0362DF-BC8C-425F-8FC8-AF212BBFE128}">
  <ds:schemaRefs>
    <ds:schemaRef ds:uri="http://purl.org/dc/dcmitype/"/>
    <ds:schemaRef ds:uri="http://purl.org/dc/terms/"/>
    <ds:schemaRef ds:uri="bdc73e01-24e8-4c0e-b712-ebecb09a9874"/>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a8b4309-cbd5-482e-8bad-bc3eb7cb9cb4"/>
    <ds:schemaRef ds:uri="http://schemas.microsoft.com/sharepoint/v3"/>
    <ds:schemaRef ds:uri="http://www.w3.org/XML/1998/namespace"/>
  </ds:schemaRefs>
</ds:datastoreItem>
</file>

<file path=customXml/itemProps2.xml><?xml version="1.0" encoding="utf-8"?>
<ds:datastoreItem xmlns:ds="http://schemas.openxmlformats.org/officeDocument/2006/customXml" ds:itemID="{DF0C134E-97A6-4439-97BB-9EE8C92B1456}">
  <ds:schemaRefs>
    <ds:schemaRef ds:uri="http://schemas.microsoft.com/sharepoint/v3/contenttype/forms"/>
  </ds:schemaRefs>
</ds:datastoreItem>
</file>

<file path=customXml/itemProps3.xml><?xml version="1.0" encoding="utf-8"?>
<ds:datastoreItem xmlns:ds="http://schemas.openxmlformats.org/officeDocument/2006/customXml" ds:itemID="{9838675A-8162-4CB8-9B72-7D4161C5B3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c73e01-24e8-4c0e-b712-ebecb09a9874"/>
    <ds:schemaRef ds:uri="ca8b4309-cbd5-482e-8bad-bc3eb7cb9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Overview</vt:lpstr>
      <vt:lpstr>AllUsers</vt:lpstr>
      <vt:lpstr>Users</vt:lpstr>
      <vt:lpstr>Units</vt:lpstr>
      <vt:lpstr>Standards</vt:lpstr>
      <vt:lpstr>ActionPlan1</vt:lpstr>
      <vt:lpstr>Assessments</vt:lpstr>
      <vt:lpstr>Reviews</vt:lpstr>
      <vt:lpstr>Timesheets</vt:lpstr>
      <vt:lpstr>RegisterAttendance</vt:lpstr>
      <vt:lpstr>CourseActivity</vt:lpstr>
      <vt:lpstr>VisitEvents</vt:lpstr>
      <vt:lpstr>Events</vt:lpstr>
      <vt:lpstr>CompletionDateChanges</vt:lpstr>
      <vt:lpstr>Scorecard</vt:lpstr>
      <vt:lpstr>Enrolment</vt:lpstr>
      <vt:lpstr>ActiveLearning</vt:lpstr>
      <vt:lpstr>Placements</vt:lpstr>
      <vt:lpstr>LinkedUsers</vt:lpstr>
      <vt:lpstr>CustomForms</vt:lpstr>
      <vt:lpstr>Schema</vt:lpstr>
      <vt:lpstr>Look-Up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 Fogo</dc:creator>
  <cp:keywords/>
  <dc:description/>
  <cp:lastModifiedBy>Adam Fogo</cp:lastModifiedBy>
  <cp:revision/>
  <dcterms:created xsi:type="dcterms:W3CDTF">2017-06-16T13:33:40Z</dcterms:created>
  <dcterms:modified xsi:type="dcterms:W3CDTF">2024-02-13T13:50:47Z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0x010100C7B37472388E2448B0FAE88DE3244DC1</vt:lpwstr>
  </property>
</Properties>
</file>